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stvo\Desktop\SVE\dokumenti\ŠKOLA\TRANSPARENTNOST\2024\"/>
    </mc:Choice>
  </mc:AlternateContent>
  <xr:revisionPtr revIDLastSave="0" documentId="8_{5EAF7DA9-D095-4E85-AAB7-8A2B035AA35D}" xr6:coauthVersionLast="37" xr6:coauthVersionMax="37" xr10:uidLastSave="{00000000-0000-0000-0000-000000000000}"/>
  <bookViews>
    <workbookView xWindow="0" yWindow="0" windowWidth="25200" windowHeight="11775" activeTab="10" xr2:uid="{00000000-000D-0000-FFFF-FFFF00000000}"/>
  </bookViews>
  <sheets>
    <sheet name="Siječanj" sheetId="10" r:id="rId1"/>
    <sheet name="Veljača" sheetId="8" r:id="rId2"/>
    <sheet name="Ožujak" sheetId="9" r:id="rId3"/>
    <sheet name="Travanj" sheetId="11" r:id="rId4"/>
    <sheet name="Svibanj" sheetId="12" r:id="rId5"/>
    <sheet name="Lipanj" sheetId="13" r:id="rId6"/>
    <sheet name="Srpanj" sheetId="14" r:id="rId7"/>
    <sheet name="Kolovoz" sheetId="15" r:id="rId8"/>
    <sheet name="Rujan" sheetId="16" r:id="rId9"/>
    <sheet name="Listopad" sheetId="17" r:id="rId10"/>
    <sheet name="Studeni" sheetId="18" r:id="rId1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5" i="18" l="1"/>
  <c r="C12" i="18" a="1"/>
  <c r="C12" i="18" s="1"/>
  <c r="B12" i="18"/>
  <c r="B12" i="18" a="1"/>
  <c r="C11" i="18" a="1"/>
  <c r="C11" i="18" s="1"/>
  <c r="B11" i="18" a="1"/>
  <c r="B11" i="18" s="1"/>
  <c r="C9" i="18" a="1"/>
  <c r="C9" i="18" s="1"/>
  <c r="B9" i="18" a="1"/>
  <c r="B9" i="18" s="1"/>
  <c r="E15" i="17"/>
  <c r="C12" i="17" a="1"/>
  <c r="C12" i="17" s="1"/>
  <c r="B12" i="17"/>
  <c r="B12" i="17" a="1"/>
  <c r="C11" i="17" a="1"/>
  <c r="C11" i="17" s="1"/>
  <c r="B11" i="17" a="1"/>
  <c r="B11" i="17" s="1"/>
  <c r="C9" i="17" a="1"/>
  <c r="C9" i="17" s="1"/>
  <c r="B9" i="17" a="1"/>
  <c r="B9" i="17" s="1"/>
  <c r="C12" i="16" l="1" a="1"/>
  <c r="C12" i="16" s="1"/>
  <c r="B12" i="16" a="1"/>
  <c r="B12" i="16" s="1"/>
  <c r="C11" i="16" a="1"/>
  <c r="C11" i="16" s="1"/>
  <c r="B11" i="16" a="1"/>
  <c r="B11" i="16" s="1"/>
  <c r="E15" i="16"/>
  <c r="C9" i="16" a="1"/>
  <c r="C9" i="16" s="1"/>
  <c r="B9" i="16" a="1"/>
  <c r="B9" i="16" s="1"/>
  <c r="E15" i="15" l="1"/>
  <c r="E9" i="15"/>
  <c r="E9" i="14" l="1"/>
  <c r="E15" i="14"/>
  <c r="C12" i="15" a="1"/>
  <c r="C12" i="15" s="1"/>
  <c r="B12" i="15" a="1"/>
  <c r="B12" i="15" s="1"/>
  <c r="C11" i="15" a="1"/>
  <c r="C11" i="15" s="1"/>
  <c r="B11" i="15" a="1"/>
  <c r="B11" i="15" s="1"/>
  <c r="C9" i="15" a="1"/>
  <c r="C9" i="15" s="1"/>
  <c r="B9" i="15" a="1"/>
  <c r="B9" i="15" s="1"/>
  <c r="C12" i="14" a="1"/>
  <c r="C12" i="14" s="1"/>
  <c r="B12" i="14" a="1"/>
  <c r="B12" i="14" s="1"/>
  <c r="C11" i="14" a="1"/>
  <c r="C11" i="14" s="1"/>
  <c r="B11" i="14" a="1"/>
  <c r="B11" i="14" s="1"/>
  <c r="C9" i="14" a="1"/>
  <c r="C9" i="14" s="1"/>
  <c r="B9" i="14" a="1"/>
  <c r="B9" i="14" s="1"/>
  <c r="E9" i="13" l="1"/>
  <c r="E15" i="13" s="1"/>
  <c r="C12" i="13" a="1"/>
  <c r="C12" i="13" s="1"/>
  <c r="B12" i="13" a="1"/>
  <c r="B12" i="13" s="1"/>
  <c r="C11" i="13" a="1"/>
  <c r="C11" i="13" s="1"/>
  <c r="B11" i="13" a="1"/>
  <c r="B11" i="13" s="1"/>
  <c r="C9" i="13" a="1"/>
  <c r="C9" i="13" s="1"/>
  <c r="B9" i="13" a="1"/>
  <c r="B9" i="13" s="1"/>
  <c r="E9" i="12"/>
  <c r="E15" i="12"/>
  <c r="C12" i="12" a="1"/>
  <c r="C12" i="12" s="1"/>
  <c r="B12" i="12" a="1"/>
  <c r="B12" i="12" s="1"/>
  <c r="C11" i="12" a="1"/>
  <c r="C11" i="12" s="1"/>
  <c r="B11" i="12" a="1"/>
  <c r="B11" i="12" s="1"/>
  <c r="C9" i="12" a="1"/>
  <c r="C9" i="12" s="1"/>
  <c r="B9" i="12" a="1"/>
  <c r="B9" i="12" s="1"/>
  <c r="E15" i="11" l="1"/>
  <c r="C12" i="11" a="1"/>
  <c r="C12" i="11" s="1"/>
  <c r="B12" i="11" a="1"/>
  <c r="B12" i="11" s="1"/>
  <c r="C11" i="11" a="1"/>
  <c r="C11" i="11" s="1"/>
  <c r="B11" i="11" a="1"/>
  <c r="B11" i="11" s="1"/>
  <c r="C9" i="11" a="1"/>
  <c r="C9" i="11" s="1"/>
  <c r="B9" i="11" a="1"/>
  <c r="B9" i="11" s="1"/>
  <c r="E15" i="10" l="1"/>
  <c r="C12" i="10" a="1"/>
  <c r="C12" i="10" s="1"/>
  <c r="B12" i="10" a="1"/>
  <c r="B12" i="10" s="1"/>
  <c r="C11" i="10" a="1"/>
  <c r="C11" i="10" s="1"/>
  <c r="B11" i="10" a="1"/>
  <c r="B11" i="10" s="1"/>
  <c r="C9" i="10" a="1"/>
  <c r="C9" i="10" s="1"/>
  <c r="B9" i="10" a="1"/>
  <c r="B9" i="10" s="1"/>
  <c r="E15" i="9"/>
  <c r="C12" i="9" a="1"/>
  <c r="C12" i="9" s="1"/>
  <c r="B12" i="9" a="1"/>
  <c r="B12" i="9" s="1"/>
  <c r="C11" i="9" a="1"/>
  <c r="C11" i="9" s="1"/>
  <c r="B11" i="9" a="1"/>
  <c r="B11" i="9" s="1"/>
  <c r="C9" i="9" a="1"/>
  <c r="C9" i="9" s="1"/>
  <c r="B9" i="9" a="1"/>
  <c r="B9" i="9" s="1"/>
  <c r="E15" i="8" l="1"/>
  <c r="C12" i="8" a="1"/>
  <c r="C12" i="8" s="1"/>
  <c r="B12" i="8" a="1"/>
  <c r="B12" i="8" s="1"/>
  <c r="C11" i="8" a="1"/>
  <c r="C11" i="8" s="1"/>
  <c r="B11" i="8" a="1"/>
  <c r="B11" i="8" s="1"/>
  <c r="C9" i="8" a="1"/>
  <c r="C9" i="8" s="1"/>
  <c r="B9" i="8" a="1"/>
  <c r="B9" i="8" s="1"/>
</calcChain>
</file>

<file path=xl/sharedStrings.xml><?xml version="1.0" encoding="utf-8"?>
<sst xmlns="http://schemas.openxmlformats.org/spreadsheetml/2006/main" count="231" uniqueCount="23">
  <si>
    <t>Iznos</t>
  </si>
  <si>
    <t>Naziv primatelja</t>
  </si>
  <si>
    <t>OIB primatelja</t>
  </si>
  <si>
    <t>Sjedište primatelja</t>
  </si>
  <si>
    <t>Vrsta rashoda i izdatka</t>
  </si>
  <si>
    <t>INFORMACIJA O TROŠENJU SREDSTAVA                                                                                                                                                 SIJEČANJ 2024.GODINE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</si>
  <si>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</si>
  <si>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</si>
  <si>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</si>
  <si>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</si>
  <si>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</si>
  <si>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</si>
  <si>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</si>
  <si>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</si>
  <si>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</si>
  <si>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Stjepana Radića Čaglin</t>
  </si>
  <si>
    <t>Adresa: Vladimira Nazora 3, 34 350 Čaglin</t>
  </si>
  <si>
    <t>Telefonski broj: 034 221 028</t>
  </si>
  <si>
    <t>E-pošta: os-caglin@os-sradica-caglin.skole.hr</t>
  </si>
  <si>
    <t>Web adresa:  http://os-sradica-caglin.skole.hr/</t>
  </si>
  <si>
    <t>RKP: 9675</t>
  </si>
  <si>
    <t xml:space="preserve">INFORMACIJA O TROŠENJU SREDSTAVA </t>
  </si>
  <si>
    <t>INFORMACIJA O TROŠENJU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</si>
</sst>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vertical="center" wrapText="1"/>
    </xf>
    <xf numFmtId="44" fontId="24" fillId="0" borderId="9" xfId="0" applyNumberFormat="1" applyFont="1" applyFill="1" applyBorder="1" applyAlignment="1">
      <alignment vertical="center" wrapText="1"/>
    </xf>
    <xf numFmtId="44" fontId="24" fillId="0" borderId="16" xfId="0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26" fillId="0" borderId="28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4" fillId="0" borderId="29" xfId="20" applyFont="1" applyFill="1" applyBorder="1" applyAlignment="1" applyProtection="1">
      <alignment horizontal="left" vertical="center" wrapText="1"/>
    </xf>
    <xf numFmtId="0" fontId="24" fillId="0" borderId="30" xfId="20" applyFont="1" applyFill="1" applyBorder="1" applyAlignment="1" applyProtection="1">
      <alignment horizontal="left" vertical="center" wrapText="1"/>
    </xf>
    <xf numFmtId="0" fontId="24" fillId="0" borderId="31" xfId="20" applyFont="1" applyFill="1" applyBorder="1" applyAlignment="1" applyProtection="1">
      <alignment horizontal="left" vertical="center" wrapText="1"/>
    </xf>
    <xf numFmtId="0" fontId="25" fillId="0" borderId="32" xfId="20" applyFont="1" applyFill="1" applyBorder="1" applyAlignment="1" applyProtection="1">
      <alignment horizontal="left" vertical="center" wrapText="1"/>
    </xf>
    <xf numFmtId="0" fontId="25" fillId="0" borderId="33" xfId="20" applyFont="1" applyFill="1" applyBorder="1" applyAlignment="1" applyProtection="1">
      <alignment horizontal="left" vertical="center" wrapText="1"/>
    </xf>
    <xf numFmtId="0" fontId="25" fillId="0" borderId="34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72"/>
    </tableStyle>
    <tableStyle name="Tablica izlaznih faktura" pivot="0" count="7" xr9:uid="{00000000-0011-0000-FFFF-FFFF01000000}">
      <tableStyleElement type="wholeTable" dxfId="171"/>
      <tableStyleElement type="headerRow" dxfId="170"/>
      <tableStyleElement type="totalRow" dxfId="169"/>
      <tableStyleElement type="firstColumn" dxfId="168"/>
      <tableStyleElement type="lastColumn" dxfId="167"/>
      <tableStyleElement type="firstRowStripe" dxfId="166"/>
      <tableStyleElement type="firstColumnStripe" dxfId="16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34B4C5-6979-42D4-BBFB-544571751B40}" name="FakturaProjekta26" displayName="FakturaProjekta26" ref="A8:E15" totalsRowShown="0" headerRowDxfId="164" dataDxfId="162" headerRowBorderDxfId="163" tableBorderDxfId="161" totalsRowBorderDxfId="160" headerRowCellStyle="Normalno" dataCellStyle="Normalno" totalsRowCellStyle="Normalno">
  <tableColumns count="5">
    <tableColumn id="7" xr3:uid="{E805EC8C-6B24-47EC-B913-182BF663938C}" name="Naziv primatelja" dataDxfId="159" totalsRowDxfId="158" dataCellStyle="Normalno"/>
    <tableColumn id="8" xr3:uid="{DDBB2CC3-61AA-40D5-A525-DF3F70CF739A}" name="OIB primatelja" dataDxfId="157" totalsRowDxfId="156" dataCellStyle="Normalno"/>
    <tableColumn id="10" xr3:uid="{ADDC24FF-5786-4674-AC1F-FC7FBAD2BE94}" name="Sjedište primatelja" dataDxfId="155" totalsRowDxfId="154" dataCellStyle="Normalno"/>
    <tableColumn id="3" xr3:uid="{2BAC310C-9DA0-4AC5-BD16-CAAFD7D4CEC7}" name="Vrsta rashoda i izdatka" dataDxfId="153" totalsRowDxfId="152" dataCellStyle="Normalno"/>
    <tableColumn id="11" xr3:uid="{0C4A90F4-42E2-4247-ADF3-4E0E2E7721CD}" name="Iznos" dataDxfId="151" totalsRowDxfId="15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69D46E-A092-45F4-B3F1-018D54C34111}" name="FakturaProjekta23" displayName="FakturaProjekta23" ref="A8:E15" totalsRowShown="0" headerRowDxfId="149" dataDxfId="147" headerRowBorderDxfId="148" tableBorderDxfId="146" totalsRowBorderDxfId="145" headerRowCellStyle="Normalno" dataCellStyle="Normalno" totalsRowCellStyle="Normalno">
  <tableColumns count="5">
    <tableColumn id="7" xr3:uid="{D19C8B84-D6F2-4A44-B15B-39A1131B3577}" name="Naziv primatelja" dataDxfId="144" totalsRowDxfId="143" dataCellStyle="Normalno"/>
    <tableColumn id="8" xr3:uid="{00B47819-0A5E-46F0-971C-BFEA14138833}" name="OIB primatelja" dataDxfId="142" totalsRowDxfId="141" dataCellStyle="Normalno"/>
    <tableColumn id="10" xr3:uid="{C6096881-4D5A-4AD0-A2FC-7365297181E4}" name="Sjedište primatelja" dataDxfId="140" totalsRowDxfId="139" dataCellStyle="Normalno"/>
    <tableColumn id="3" xr3:uid="{6E374EB2-7F10-4456-A7B1-9CFC87F3341F}" name="Vrsta rashoda i izdatka" dataDxfId="138" totalsRowDxfId="137" dataCellStyle="Normalno"/>
    <tableColumn id="11" xr3:uid="{C5483E7E-CAB5-44C8-A52F-4672D042E5D0}" name="Iznos" dataDxfId="136" totalsRowDxfId="13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74FFF0-C4E7-4907-94C1-4AEC14AD8D7F}" name="FakturaProjekta24" displayName="FakturaProjekta24" ref="A8:E15" totalsRowShown="0" headerRowDxfId="134" dataDxfId="132" headerRowBorderDxfId="133" tableBorderDxfId="131" totalsRowBorderDxfId="130" headerRowCellStyle="Normalno" dataCellStyle="Normalno" totalsRowCellStyle="Normalno">
  <tableColumns count="5">
    <tableColumn id="7" xr3:uid="{D89E5E39-FF8B-4A72-85D5-D3AF62275E81}" name="Naziv primatelja" dataDxfId="129" totalsRowDxfId="128" dataCellStyle="Normalno"/>
    <tableColumn id="8" xr3:uid="{A87DFBCB-9997-4168-A51A-608506FE0E61}" name="OIB primatelja" dataDxfId="127" totalsRowDxfId="126" dataCellStyle="Normalno"/>
    <tableColumn id="10" xr3:uid="{2E0024EC-EC3F-427A-9AF9-C28FB49B3FE0}" name="Sjedište primatelja" dataDxfId="125" totalsRowDxfId="124" dataCellStyle="Normalno"/>
    <tableColumn id="3" xr3:uid="{6E308375-60F4-4367-8108-648AB8EBBAFF}" name="Vrsta rashoda i izdatka" dataDxfId="123" totalsRowDxfId="122" dataCellStyle="Normalno"/>
    <tableColumn id="11" xr3:uid="{FDC593A8-D8E9-4C6E-9A18-09FD0BF285A0}" name="Iznos" dataDxfId="121" totalsRowDxfId="12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792044-CA10-4437-814C-D46111FE0061}" name="FakturaProjekta267" displayName="FakturaProjekta267" ref="A8:E15" totalsRowShown="0" headerRowDxfId="119" dataDxfId="117" headerRowBorderDxfId="118" tableBorderDxfId="116" totalsRowBorderDxfId="115" headerRowCellStyle="Normalno" dataCellStyle="Normalno" totalsRowCellStyle="Normalno">
  <tableColumns count="5">
    <tableColumn id="7" xr3:uid="{2BE71440-372B-4F2F-BB7C-E7CACAF0A437}" name="Naziv primatelja" dataDxfId="114" totalsRowDxfId="113" dataCellStyle="Normalno"/>
    <tableColumn id="8" xr3:uid="{D679A8D4-109D-4C3B-A000-467E2435A109}" name="OIB primatelja" dataDxfId="112" totalsRowDxfId="111" dataCellStyle="Normalno"/>
    <tableColumn id="10" xr3:uid="{83981FE8-66EA-4281-9070-59A6F808154D}" name="Sjedište primatelja" dataDxfId="110" totalsRowDxfId="109" dataCellStyle="Normalno"/>
    <tableColumn id="3" xr3:uid="{3823517A-F575-4A5F-9C4A-5B8A0D87527A}" name="Vrsta rashoda i izdatka" dataDxfId="108" totalsRowDxfId="107" dataCellStyle="Normalno"/>
    <tableColumn id="11" xr3:uid="{8AB6F611-CB9C-4368-B345-946811320E08}" name="Iznos" dataDxfId="106" totalsRowDxfId="10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CB02A43-7246-4F2D-A58E-FA66E64127E3}" name="FakturaProjekta2678" displayName="FakturaProjekta2678" ref="A8:E15" totalsRowShown="0" headerRowDxfId="104" dataDxfId="102" headerRowBorderDxfId="103" tableBorderDxfId="101" totalsRowBorderDxfId="100" headerRowCellStyle="Normalno" dataCellStyle="Normalno" totalsRowCellStyle="Normalno">
  <tableColumns count="5">
    <tableColumn id="7" xr3:uid="{CAA010E8-9FA3-4473-8C48-2DE0D94E0DF3}" name="Naziv primatelja" dataDxfId="99" totalsRowDxfId="98" dataCellStyle="Normalno"/>
    <tableColumn id="8" xr3:uid="{C480E64F-0A5E-436A-BF45-6F92326AC94C}" name="OIB primatelja" dataDxfId="97" totalsRowDxfId="96" dataCellStyle="Normalno"/>
    <tableColumn id="10" xr3:uid="{43DBA88C-BF86-4F62-B290-8269BBA6CE5C}" name="Sjedište primatelja" dataDxfId="95" totalsRowDxfId="94" dataCellStyle="Normalno"/>
    <tableColumn id="3" xr3:uid="{C2E864E3-8731-4158-B93C-61350034B788}" name="Vrsta rashoda i izdatka" dataDxfId="93" totalsRowDxfId="92" dataCellStyle="Normalno"/>
    <tableColumn id="11" xr3:uid="{E88B8631-14E3-4472-A202-98E5C482A469}" name="Iznos" dataDxfId="91" totalsRowDxfId="9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187A250-ADF3-48BD-940F-972D33C8CE4D}" name="FakturaProjekta267810" displayName="FakturaProjekta267810" ref="A8:E15" totalsRowShown="0" headerRowDxfId="89" dataDxfId="87" headerRowBorderDxfId="88" tableBorderDxfId="86" totalsRowBorderDxfId="85" headerRowCellStyle="Normalno" dataCellStyle="Normalno" totalsRowCellStyle="Normalno">
  <tableColumns count="5">
    <tableColumn id="7" xr3:uid="{7BDFB2AB-4A93-42B2-A9E3-6CE3AC32193E}" name="Naziv primatelja" dataDxfId="84" totalsRowDxfId="83" dataCellStyle="Normalno"/>
    <tableColumn id="8" xr3:uid="{06078FC3-0605-4D17-9DC1-32CDDB527D47}" name="OIB primatelja" dataDxfId="82" totalsRowDxfId="81" dataCellStyle="Normalno"/>
    <tableColumn id="10" xr3:uid="{CA6F31B0-189B-4C4D-9DE1-A644E61841D9}" name="Sjedište primatelja" dataDxfId="80" totalsRowDxfId="79" dataCellStyle="Normalno"/>
    <tableColumn id="3" xr3:uid="{5A87E7C3-298E-4875-AB99-E2BA9FD87E68}" name="Vrsta rashoda i izdatka" dataDxfId="78" totalsRowDxfId="77" dataCellStyle="Normalno"/>
    <tableColumn id="11" xr3:uid="{170C7F63-9376-430B-AE08-9D1DB3DDD9BB}" name="Iznos" dataDxfId="76" totalsRowDxfId="7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734AAC-405B-453F-827B-9DA6CB335D5C}" name="FakturaProjekta2678105" displayName="FakturaProjekta2678105" ref="A8:E15" totalsRowShown="0" headerRowDxfId="74" dataDxfId="72" headerRowBorderDxfId="73" tableBorderDxfId="71" totalsRowBorderDxfId="70" headerRowCellStyle="Normalno" dataCellStyle="Normalno" totalsRowCellStyle="Normalno">
  <tableColumns count="5">
    <tableColumn id="7" xr3:uid="{9EB13E46-EFDD-49AC-BCEB-879B935EC27D}" name="Naziv primatelja" dataDxfId="69" totalsRowDxfId="68" dataCellStyle="Normalno"/>
    <tableColumn id="8" xr3:uid="{F57A2E6C-F121-4B48-B117-C308579E9E11}" name="OIB primatelja" dataDxfId="67" totalsRowDxfId="66" dataCellStyle="Normalno"/>
    <tableColumn id="10" xr3:uid="{E5F026D7-FE44-4496-9948-9E40BF9ABBC8}" name="Sjedište primatelja" dataDxfId="65" totalsRowDxfId="64" dataCellStyle="Normalno"/>
    <tableColumn id="3" xr3:uid="{1D2DE009-5063-43A3-B0D0-22C37EFEF41A}" name="Vrsta rashoda i izdatka" dataDxfId="63" totalsRowDxfId="62" dataCellStyle="Normalno"/>
    <tableColumn id="11" xr3:uid="{4A998818-026A-4984-B14D-EBAB41652B55}" name="Iznos" dataDxfId="61" totalsRowDxfId="6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5F27F0E-9F3E-4E54-973E-4E45F9F3B322}" name="FakturaProjekta267810511" displayName="FakturaProjekta267810511" ref="A8:E15" totalsRowShown="0" headerRowDxfId="59" dataDxfId="57" headerRowBorderDxfId="58" tableBorderDxfId="56" totalsRowBorderDxfId="55" headerRowCellStyle="Normalno" dataCellStyle="Normalno" totalsRowCellStyle="Normalno">
  <tableColumns count="5">
    <tableColumn id="7" xr3:uid="{D6F07A28-7C7F-40F0-BD78-4D3D57598C58}" name="Naziv primatelja" dataDxfId="54" totalsRowDxfId="53" dataCellStyle="Normalno"/>
    <tableColumn id="8" xr3:uid="{6B2994BC-7614-42A9-B001-652A3CE9BA58}" name="OIB primatelja" dataDxfId="52" totalsRowDxfId="51" dataCellStyle="Normalno"/>
    <tableColumn id="10" xr3:uid="{CEE2D017-BB55-4C8A-801A-A1627A460220}" name="Sjedište primatelja" dataDxfId="50" totalsRowDxfId="49" dataCellStyle="Normalno"/>
    <tableColumn id="3" xr3:uid="{992F1C6E-9D7A-4CCD-BE46-784BF33AC6B2}" name="Vrsta rashoda i izdatka" dataDxfId="48" totalsRowDxfId="47" dataCellStyle="Normalno"/>
    <tableColumn id="11" xr3:uid="{EABDB412-CD69-4CDA-BC39-44B0BA28ED59}" name="Iznos" dataDxfId="46" totalsRowDxfId="45" dataCellStyle="Normalno">
      <calculatedColumnFormula>72141.88+25.68</calculatedColumnFormula>
    </tableColumn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6133538-85C1-4DF9-8CE3-112CAB5DF6C7}" name="FakturaProjekta26781051115" displayName="FakturaProjekta26781051115" ref="A8:E15" totalsRowShown="0" headerRowDxfId="44" dataDxfId="42" headerRowBorderDxfId="43" tableBorderDxfId="41" totalsRowBorderDxfId="40" headerRowCellStyle="Normalno" dataCellStyle="Normalno" totalsRowCellStyle="Normalno">
  <tableColumns count="5">
    <tableColumn id="7" xr3:uid="{DBA17981-9739-4A14-B9E2-47E9C84C9F7B}" name="Naziv primatelja" dataDxfId="39" totalsRowDxfId="38" dataCellStyle="Normalno"/>
    <tableColumn id="8" xr3:uid="{3A3D7808-888A-473C-AA21-959B514E67B7}" name="OIB primatelja" dataDxfId="37" totalsRowDxfId="36" dataCellStyle="Normalno"/>
    <tableColumn id="10" xr3:uid="{736E6CB0-B0EC-445B-9359-359A15224C36}" name="Sjedište primatelja" dataDxfId="35" totalsRowDxfId="34" dataCellStyle="Normalno"/>
    <tableColumn id="3" xr3:uid="{95AAB76D-5CEA-4ACD-87BE-83F4AD02D9AF}" name="Vrsta rashoda i izdatka" dataDxfId="33" totalsRowDxfId="32" dataCellStyle="Normalno"/>
    <tableColumn id="11" xr3:uid="{BB5C3E73-7CBE-4A16-AAE8-FE7F28E997D6}" name="Iznos" dataDxfId="31" totalsRowDxfId="3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B8489EE-F3C0-4D12-A3B6-3AECF6E7B559}" name="FakturaProjekta2678105111526" displayName="FakturaProjekta2678105111526" ref="A8:E15" totalsRowShown="0" headerRowDxfId="29" dataDxfId="27" headerRowBorderDxfId="28" tableBorderDxfId="26" totalsRowBorderDxfId="25" headerRowCellStyle="Normalno" dataCellStyle="Normalno" totalsRowCellStyle="Normalno">
  <tableColumns count="5">
    <tableColumn id="7" xr3:uid="{5193BD4E-6803-4C6A-BE2A-67E3ACFA02D5}" name="Naziv primatelja" dataDxfId="24" totalsRowDxfId="23" dataCellStyle="Normalno"/>
    <tableColumn id="8" xr3:uid="{F3DD07C8-BFA2-47DC-BC92-95BAE8D89730}" name="OIB primatelja" dataDxfId="22" totalsRowDxfId="21" dataCellStyle="Normalno"/>
    <tableColumn id="10" xr3:uid="{2E9E5BA9-ABA1-4D99-B316-8DB5DA624171}" name="Sjedište primatelja" dataDxfId="20" totalsRowDxfId="19" dataCellStyle="Normalno"/>
    <tableColumn id="3" xr3:uid="{7B9460F1-E17D-4964-A624-FF17298E0322}" name="Vrsta rashoda i izdatka" dataDxfId="18" totalsRowDxfId="17" dataCellStyle="Normalno"/>
    <tableColumn id="11" xr3:uid="{B98EBB23-85AF-49D8-B190-6F4D04C24076}" name="Iznos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07687AB-4467-4F1D-BC8C-74DC028DE07F}" name="FakturaProjekta267810511152628" displayName="FakturaProjekta267810511152628" ref="A8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68FC46CB-9CB9-4F05-AFEF-F688BE870DEA}" name="Naziv primatelja" dataDxfId="9" totalsRowDxfId="8" dataCellStyle="Normalno"/>
    <tableColumn id="8" xr3:uid="{C334F2B4-79B0-417B-A001-21D8E8A7842B}" name="OIB primatelja" dataDxfId="7" totalsRowDxfId="6" dataCellStyle="Normalno"/>
    <tableColumn id="10" xr3:uid="{8FB85285-E693-4F38-9A6E-7735F0EE23D6}" name="Sjedište primatelja" dataDxfId="5" totalsRowDxfId="4" dataCellStyle="Normalno"/>
    <tableColumn id="3" xr3:uid="{05DAEA13-DEEB-4DEB-BB8A-68B5B262DCB0}" name="Vrsta rashoda i izdatka" dataDxfId="3" totalsRowDxfId="2" dataCellStyle="Normalno"/>
    <tableColumn id="11" xr3:uid="{71A9A94E-344E-4563-9407-0FF967D69C93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2C96-98AC-4702-A04F-C01C4FD97706}">
  <dimension ref="A1:J15"/>
  <sheetViews>
    <sheetView workbookViewId="0">
      <selection activeCell="A15" sqref="A15"/>
    </sheetView>
  </sheetViews>
  <sheetFormatPr defaultRowHeight="15" x14ac:dyDescent="0.25"/>
  <cols>
    <col min="1" max="1" width="32.85546875" customWidth="1"/>
    <col min="2" max="2" width="12" bestFit="1" customWidth="1"/>
    <col min="4" max="4" width="44.28515625" customWidth="1"/>
    <col min="5" max="5" width="28.85546875" customWidth="1"/>
  </cols>
  <sheetData>
    <row r="1" spans="1:10" x14ac:dyDescent="0.25">
      <c r="A1" s="37" t="s">
        <v>15</v>
      </c>
      <c r="B1" s="38"/>
      <c r="C1" s="38"/>
      <c r="D1" s="38"/>
      <c r="E1" s="39"/>
    </row>
    <row r="2" spans="1:10" x14ac:dyDescent="0.25">
      <c r="A2" s="40" t="s">
        <v>16</v>
      </c>
      <c r="B2" s="41"/>
      <c r="C2" s="41"/>
      <c r="D2" s="41"/>
      <c r="E2" s="42"/>
    </row>
    <row r="3" spans="1:10" x14ac:dyDescent="0.25">
      <c r="A3" s="40" t="s">
        <v>17</v>
      </c>
      <c r="B3" s="41"/>
      <c r="C3" s="41"/>
      <c r="D3" s="41"/>
      <c r="E3" s="42"/>
    </row>
    <row r="4" spans="1:10" x14ac:dyDescent="0.25">
      <c r="A4" s="40" t="s">
        <v>18</v>
      </c>
      <c r="B4" s="41"/>
      <c r="C4" s="41"/>
      <c r="D4" s="41"/>
      <c r="E4" s="42"/>
    </row>
    <row r="5" spans="1:10" x14ac:dyDescent="0.25">
      <c r="A5" s="40" t="s">
        <v>19</v>
      </c>
      <c r="B5" s="41"/>
      <c r="C5" s="41"/>
      <c r="D5" s="41"/>
      <c r="E5" s="42"/>
    </row>
    <row r="6" spans="1:10" x14ac:dyDescent="0.25">
      <c r="A6" s="40" t="s">
        <v>20</v>
      </c>
      <c r="B6" s="41"/>
      <c r="C6" s="41"/>
      <c r="D6" s="41"/>
      <c r="E6" s="42"/>
    </row>
    <row r="7" spans="1:10" ht="18.75" x14ac:dyDescent="0.25">
      <c r="A7" s="34" t="s">
        <v>5</v>
      </c>
      <c r="B7" s="35"/>
      <c r="C7" s="35"/>
      <c r="D7" s="35"/>
      <c r="E7" s="36"/>
    </row>
    <row r="8" spans="1:10" ht="45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10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23" t="s">
        <v>9</v>
      </c>
      <c r="E9" s="12">
        <v>57193.17</v>
      </c>
    </row>
    <row r="10" spans="1:10" x14ac:dyDescent="0.25">
      <c r="A10" s="9"/>
      <c r="B10" s="10"/>
      <c r="C10" s="10"/>
      <c r="D10" s="23" t="s">
        <v>10</v>
      </c>
      <c r="E10" s="12">
        <v>607.78</v>
      </c>
      <c r="J10" s="26"/>
    </row>
    <row r="11" spans="1:10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23" t="s">
        <v>11</v>
      </c>
      <c r="E11" s="12">
        <v>1201.52</v>
      </c>
    </row>
    <row r="12" spans="1:10" ht="30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23" t="s">
        <v>12</v>
      </c>
      <c r="E12" s="12">
        <v>168</v>
      </c>
    </row>
    <row r="13" spans="1:10" x14ac:dyDescent="0.25">
      <c r="A13" s="9"/>
      <c r="B13" s="13"/>
      <c r="C13" s="14"/>
      <c r="D13" s="24" t="s">
        <v>13</v>
      </c>
      <c r="E13" s="12">
        <v>4702.97</v>
      </c>
    </row>
    <row r="14" spans="1:10" ht="60" x14ac:dyDescent="0.25">
      <c r="A14" s="16" t="s">
        <v>7</v>
      </c>
      <c r="B14" s="17">
        <v>20502470829</v>
      </c>
      <c r="C14" s="17" t="s">
        <v>8</v>
      </c>
      <c r="D14" s="25" t="s">
        <v>6</v>
      </c>
      <c r="E14" s="19">
        <v>168</v>
      </c>
    </row>
    <row r="15" spans="1:10" ht="18.75" x14ac:dyDescent="0.3">
      <c r="A15" s="16"/>
      <c r="B15" s="20"/>
      <c r="C15" s="21"/>
      <c r="D15" s="22" t="s">
        <v>14</v>
      </c>
      <c r="E15" s="19">
        <f>SUM(E9:E14)</f>
        <v>64041.439999999995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5758-F6CC-45E4-AE59-CE094291CF97}">
  <dimension ref="A1:F18"/>
  <sheetViews>
    <sheetView workbookViewId="0">
      <selection activeCell="A7" sqref="A7:E7"/>
    </sheetView>
  </sheetViews>
  <sheetFormatPr defaultRowHeight="15" x14ac:dyDescent="0.25"/>
  <cols>
    <col min="1" max="1" width="29.7109375" customWidth="1"/>
    <col min="2" max="2" width="12" bestFit="1" customWidth="1"/>
    <col min="4" max="4" width="39" customWidth="1"/>
    <col min="5" max="5" width="36.7109375" customWidth="1"/>
  </cols>
  <sheetData>
    <row r="1" spans="1:6" x14ac:dyDescent="0.25">
      <c r="A1" s="37" t="s">
        <v>15</v>
      </c>
      <c r="B1" s="38"/>
      <c r="C1" s="38"/>
      <c r="D1" s="38"/>
      <c r="E1" s="39"/>
      <c r="F1" s="1"/>
    </row>
    <row r="2" spans="1:6" x14ac:dyDescent="0.25">
      <c r="A2" s="40" t="s">
        <v>16</v>
      </c>
      <c r="B2" s="41"/>
      <c r="C2" s="41"/>
      <c r="D2" s="41"/>
      <c r="E2" s="42"/>
      <c r="F2" s="1"/>
    </row>
    <row r="3" spans="1:6" x14ac:dyDescent="0.25">
      <c r="A3" s="40" t="s">
        <v>17</v>
      </c>
      <c r="B3" s="41"/>
      <c r="C3" s="41"/>
      <c r="D3" s="41"/>
      <c r="E3" s="42"/>
      <c r="F3" s="1"/>
    </row>
    <row r="4" spans="1:6" x14ac:dyDescent="0.25">
      <c r="A4" s="40" t="s">
        <v>18</v>
      </c>
      <c r="B4" s="41"/>
      <c r="C4" s="41"/>
      <c r="D4" s="41"/>
      <c r="E4" s="42"/>
      <c r="F4" s="1"/>
    </row>
    <row r="5" spans="1:6" x14ac:dyDescent="0.25">
      <c r="A5" s="40" t="s">
        <v>19</v>
      </c>
      <c r="B5" s="41"/>
      <c r="C5" s="41"/>
      <c r="D5" s="41"/>
      <c r="E5" s="42"/>
      <c r="F5" s="1"/>
    </row>
    <row r="6" spans="1:6" x14ac:dyDescent="0.25">
      <c r="A6" s="40" t="s">
        <v>20</v>
      </c>
      <c r="B6" s="41"/>
      <c r="C6" s="41"/>
      <c r="D6" s="41"/>
      <c r="E6" s="42"/>
      <c r="F6" s="1"/>
    </row>
    <row r="7" spans="1:6" ht="18.75" x14ac:dyDescent="0.25">
      <c r="A7" s="43" t="s">
        <v>5</v>
      </c>
      <c r="B7" s="44"/>
      <c r="C7" s="44"/>
      <c r="D7" s="44"/>
      <c r="E7" s="45"/>
      <c r="F7" s="1"/>
    </row>
    <row r="8" spans="1:6" ht="45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  <c r="F8" s="2"/>
    </row>
    <row r="9" spans="1:6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9</v>
      </c>
      <c r="E9" s="12">
        <v>57646.99</v>
      </c>
      <c r="F9" s="2"/>
    </row>
    <row r="10" spans="1:6" x14ac:dyDescent="0.25">
      <c r="A10" s="9"/>
      <c r="B10" s="10"/>
      <c r="C10" s="10"/>
      <c r="D10" s="11" t="s">
        <v>10</v>
      </c>
      <c r="E10" s="12">
        <v>1673.31</v>
      </c>
      <c r="F10" s="2"/>
    </row>
    <row r="11" spans="1:6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11</v>
      </c>
      <c r="E11" s="12">
        <v>1116.95</v>
      </c>
      <c r="F11" s="2"/>
    </row>
    <row r="12" spans="1:6" ht="30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11" t="s">
        <v>12</v>
      </c>
      <c r="E12" s="12">
        <v>9972.17</v>
      </c>
      <c r="F12" s="2"/>
    </row>
    <row r="13" spans="1:6" ht="30" x14ac:dyDescent="0.25">
      <c r="A13" s="9"/>
      <c r="B13" s="13"/>
      <c r="C13" s="14"/>
      <c r="D13" s="15" t="s">
        <v>13</v>
      </c>
      <c r="E13" s="12">
        <v>4206.54</v>
      </c>
      <c r="F13" s="2"/>
    </row>
    <row r="14" spans="1:6" ht="60" x14ac:dyDescent="0.25">
      <c r="A14" s="16" t="s">
        <v>7</v>
      </c>
      <c r="B14" s="17">
        <v>20502470829</v>
      </c>
      <c r="C14" s="17" t="s">
        <v>8</v>
      </c>
      <c r="D14" s="18" t="s">
        <v>6</v>
      </c>
      <c r="E14" s="19">
        <v>168</v>
      </c>
      <c r="F14" s="1"/>
    </row>
    <row r="15" spans="1:6" ht="18.75" x14ac:dyDescent="0.3">
      <c r="A15" s="16"/>
      <c r="B15" s="20"/>
      <c r="C15" s="21"/>
      <c r="D15" s="22" t="s">
        <v>14</v>
      </c>
      <c r="E15" s="19">
        <f>SUM(E9:E14)</f>
        <v>74783.959999999992</v>
      </c>
      <c r="F15" s="1"/>
    </row>
    <row r="16" spans="1:6" x14ac:dyDescent="0.25">
      <c r="A16" s="3"/>
      <c r="B16" s="3"/>
      <c r="C16" s="3"/>
      <c r="D16" s="3"/>
      <c r="E16" s="4"/>
      <c r="F16" s="1"/>
    </row>
    <row r="17" spans="1:6" x14ac:dyDescent="0.25">
      <c r="A17" s="3"/>
      <c r="B17" s="3"/>
      <c r="C17" s="3"/>
      <c r="D17" s="3"/>
      <c r="E17" s="4"/>
      <c r="F17" s="1"/>
    </row>
    <row r="18" spans="1:6" x14ac:dyDescent="0.25">
      <c r="F18" s="1"/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1AFD-FA5E-417F-9B7B-90A15A094C0E}">
  <dimension ref="A1:E15"/>
  <sheetViews>
    <sheetView workbookViewId="0">
      <selection activeCell="A7" sqref="A7:E7"/>
    </sheetView>
  </sheetViews>
  <sheetFormatPr defaultRowHeight="15" x14ac:dyDescent="0.25"/>
  <cols>
    <col min="1" max="1" width="43.140625" customWidth="1"/>
    <col min="2" max="2" width="12" bestFit="1" customWidth="1"/>
    <col min="4" max="4" width="27.42578125" customWidth="1"/>
    <col min="5" max="5" width="25" customWidth="1"/>
  </cols>
  <sheetData>
    <row r="1" spans="1:5" x14ac:dyDescent="0.25">
      <c r="A1" s="37" t="s">
        <v>15</v>
      </c>
      <c r="B1" s="38"/>
      <c r="C1" s="38"/>
      <c r="D1" s="38"/>
      <c r="E1" s="39"/>
    </row>
    <row r="2" spans="1:5" x14ac:dyDescent="0.25">
      <c r="A2" s="40" t="s">
        <v>16</v>
      </c>
      <c r="B2" s="41"/>
      <c r="C2" s="41"/>
      <c r="D2" s="41"/>
      <c r="E2" s="42"/>
    </row>
    <row r="3" spans="1:5" x14ac:dyDescent="0.25">
      <c r="A3" s="40" t="s">
        <v>17</v>
      </c>
      <c r="B3" s="41"/>
      <c r="C3" s="41"/>
      <c r="D3" s="41"/>
      <c r="E3" s="42"/>
    </row>
    <row r="4" spans="1:5" x14ac:dyDescent="0.25">
      <c r="A4" s="40" t="s">
        <v>18</v>
      </c>
      <c r="B4" s="41"/>
      <c r="C4" s="41"/>
      <c r="D4" s="41"/>
      <c r="E4" s="42"/>
    </row>
    <row r="5" spans="1:5" x14ac:dyDescent="0.25">
      <c r="A5" s="40" t="s">
        <v>19</v>
      </c>
      <c r="B5" s="41"/>
      <c r="C5" s="41"/>
      <c r="D5" s="41"/>
      <c r="E5" s="42"/>
    </row>
    <row r="6" spans="1:5" x14ac:dyDescent="0.25">
      <c r="A6" s="40" t="s">
        <v>20</v>
      </c>
      <c r="B6" s="41"/>
      <c r="C6" s="41"/>
      <c r="D6" s="41"/>
      <c r="E6" s="42"/>
    </row>
    <row r="7" spans="1:5" ht="18.75" x14ac:dyDescent="0.25">
      <c r="A7" s="43" t="s">
        <v>5</v>
      </c>
      <c r="B7" s="44"/>
      <c r="C7" s="44"/>
      <c r="D7" s="44"/>
      <c r="E7" s="45"/>
    </row>
    <row r="8" spans="1:5" ht="45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9</v>
      </c>
      <c r="E9" s="12">
        <v>72828.88</v>
      </c>
    </row>
    <row r="10" spans="1:5" ht="30" x14ac:dyDescent="0.25">
      <c r="A10" s="9"/>
      <c r="B10" s="10"/>
      <c r="C10" s="10"/>
      <c r="D10" s="11" t="s">
        <v>10</v>
      </c>
      <c r="E10" s="12">
        <v>344.92</v>
      </c>
    </row>
    <row r="11" spans="1:5" ht="30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11</v>
      </c>
      <c r="E11" s="12">
        <v>2069.9899999999998</v>
      </c>
    </row>
    <row r="12" spans="1:5" ht="30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11" t="s">
        <v>12</v>
      </c>
      <c r="E12" s="12">
        <v>12415.22</v>
      </c>
    </row>
    <row r="13" spans="1:5" ht="30" x14ac:dyDescent="0.25">
      <c r="A13" s="9"/>
      <c r="B13" s="13"/>
      <c r="C13" s="14"/>
      <c r="D13" s="15" t="s">
        <v>13</v>
      </c>
      <c r="E13" s="12">
        <v>5158.1000000000004</v>
      </c>
    </row>
    <row r="14" spans="1:5" ht="45" x14ac:dyDescent="0.25">
      <c r="A14" s="16" t="s">
        <v>7</v>
      </c>
      <c r="B14" s="17">
        <v>20502470829</v>
      </c>
      <c r="C14" s="17" t="s">
        <v>8</v>
      </c>
      <c r="D14" s="18" t="s">
        <v>6</v>
      </c>
      <c r="E14" s="19">
        <v>168</v>
      </c>
    </row>
    <row r="15" spans="1:5" ht="18.75" x14ac:dyDescent="0.3">
      <c r="A15" s="16"/>
      <c r="B15" s="20"/>
      <c r="C15" s="21"/>
      <c r="D15" s="22" t="s">
        <v>14</v>
      </c>
      <c r="E15" s="19">
        <f>SUM(E9:E14)</f>
        <v>92985.110000000015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C7A-130D-4D8A-A282-3DDF4BCE9EA9}">
  <dimension ref="A1:E15"/>
  <sheetViews>
    <sheetView workbookViewId="0">
      <selection activeCell="B19" sqref="B19"/>
    </sheetView>
  </sheetViews>
  <sheetFormatPr defaultRowHeight="15" x14ac:dyDescent="0.25"/>
  <cols>
    <col min="1" max="1" width="37.5703125" customWidth="1"/>
    <col min="2" max="2" width="27.140625" customWidth="1"/>
    <col min="3" max="3" width="10.140625" customWidth="1"/>
    <col min="4" max="4" width="28.7109375" customWidth="1"/>
    <col min="5" max="5" width="14" customWidth="1"/>
  </cols>
  <sheetData>
    <row r="1" spans="1:5" x14ac:dyDescent="0.25">
      <c r="A1" s="37" t="s">
        <v>15</v>
      </c>
      <c r="B1" s="38"/>
      <c r="C1" s="38"/>
      <c r="D1" s="38"/>
      <c r="E1" s="39"/>
    </row>
    <row r="2" spans="1:5" x14ac:dyDescent="0.25">
      <c r="A2" s="40" t="s">
        <v>16</v>
      </c>
      <c r="B2" s="41"/>
      <c r="C2" s="41"/>
      <c r="D2" s="41"/>
      <c r="E2" s="42"/>
    </row>
    <row r="3" spans="1:5" x14ac:dyDescent="0.25">
      <c r="A3" s="40" t="s">
        <v>17</v>
      </c>
      <c r="B3" s="41"/>
      <c r="C3" s="41"/>
      <c r="D3" s="41"/>
      <c r="E3" s="42"/>
    </row>
    <row r="4" spans="1:5" x14ac:dyDescent="0.25">
      <c r="A4" s="40" t="s">
        <v>18</v>
      </c>
      <c r="B4" s="41"/>
      <c r="C4" s="41"/>
      <c r="D4" s="41"/>
      <c r="E4" s="42"/>
    </row>
    <row r="5" spans="1:5" x14ac:dyDescent="0.25">
      <c r="A5" s="40" t="s">
        <v>19</v>
      </c>
      <c r="B5" s="41"/>
      <c r="C5" s="41"/>
      <c r="D5" s="41"/>
      <c r="E5" s="42"/>
    </row>
    <row r="6" spans="1:5" x14ac:dyDescent="0.25">
      <c r="A6" s="40" t="s">
        <v>20</v>
      </c>
      <c r="B6" s="41"/>
      <c r="C6" s="41"/>
      <c r="D6" s="41"/>
      <c r="E6" s="42"/>
    </row>
    <row r="7" spans="1:5" ht="18.75" x14ac:dyDescent="0.25">
      <c r="A7" s="34" t="s">
        <v>5</v>
      </c>
      <c r="B7" s="35"/>
      <c r="C7" s="35"/>
      <c r="D7" s="35"/>
      <c r="E7" s="36"/>
    </row>
    <row r="8" spans="1:5" ht="30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23" t="s">
        <v>9</v>
      </c>
      <c r="E9" s="12">
        <v>72426.59</v>
      </c>
    </row>
    <row r="10" spans="1:5" ht="30" x14ac:dyDescent="0.25">
      <c r="A10" s="9"/>
      <c r="B10" s="10"/>
      <c r="C10" s="10"/>
      <c r="D10" s="23" t="s">
        <v>10</v>
      </c>
      <c r="E10" s="12">
        <v>582.99</v>
      </c>
    </row>
    <row r="11" spans="1:5" ht="30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23" t="s">
        <v>11</v>
      </c>
      <c r="E11" s="12">
        <v>1586.06</v>
      </c>
    </row>
    <row r="12" spans="1:5" ht="30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23" t="s">
        <v>12</v>
      </c>
      <c r="E12" s="12">
        <v>12441.78</v>
      </c>
    </row>
    <row r="13" spans="1:5" ht="30" x14ac:dyDescent="0.25">
      <c r="A13" s="9"/>
      <c r="B13" s="13"/>
      <c r="C13" s="14"/>
      <c r="D13" s="24" t="s">
        <v>13</v>
      </c>
      <c r="E13" s="12">
        <v>4983.1000000000004</v>
      </c>
    </row>
    <row r="14" spans="1:5" ht="45" x14ac:dyDescent="0.25">
      <c r="A14" s="16" t="s">
        <v>7</v>
      </c>
      <c r="B14" s="17">
        <v>20502470829</v>
      </c>
      <c r="C14" s="17" t="s">
        <v>8</v>
      </c>
      <c r="D14" s="25" t="s">
        <v>6</v>
      </c>
      <c r="E14" s="19">
        <v>168</v>
      </c>
    </row>
    <row r="15" spans="1:5" ht="18.75" x14ac:dyDescent="0.3">
      <c r="A15" s="16"/>
      <c r="B15" s="20"/>
      <c r="C15" s="21"/>
      <c r="D15" s="22" t="s">
        <v>14</v>
      </c>
      <c r="E15" s="19">
        <f>SUM(E9:E14)</f>
        <v>92188.52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24C0-3B9C-4B9C-8B8A-BD822BF3A74F}">
  <dimension ref="A1:E15"/>
  <sheetViews>
    <sheetView workbookViewId="0">
      <selection activeCell="A7" sqref="A7:E7"/>
    </sheetView>
  </sheetViews>
  <sheetFormatPr defaultRowHeight="15" x14ac:dyDescent="0.25"/>
  <cols>
    <col min="1" max="1" width="45.7109375" customWidth="1"/>
    <col min="2" max="2" width="12" bestFit="1" customWidth="1"/>
    <col min="4" max="4" width="27.85546875" customWidth="1"/>
  </cols>
  <sheetData>
    <row r="1" spans="1:5" x14ac:dyDescent="0.25">
      <c r="A1" s="37" t="s">
        <v>15</v>
      </c>
      <c r="B1" s="38"/>
      <c r="C1" s="38"/>
      <c r="D1" s="38"/>
      <c r="E1" s="39"/>
    </row>
    <row r="2" spans="1:5" x14ac:dyDescent="0.25">
      <c r="A2" s="40" t="s">
        <v>16</v>
      </c>
      <c r="B2" s="41"/>
      <c r="C2" s="41"/>
      <c r="D2" s="41"/>
      <c r="E2" s="42"/>
    </row>
    <row r="3" spans="1:5" x14ac:dyDescent="0.25">
      <c r="A3" s="40" t="s">
        <v>17</v>
      </c>
      <c r="B3" s="41"/>
      <c r="C3" s="41"/>
      <c r="D3" s="41"/>
      <c r="E3" s="42"/>
    </row>
    <row r="4" spans="1:5" x14ac:dyDescent="0.25">
      <c r="A4" s="40" t="s">
        <v>18</v>
      </c>
      <c r="B4" s="41"/>
      <c r="C4" s="41"/>
      <c r="D4" s="41"/>
      <c r="E4" s="42"/>
    </row>
    <row r="5" spans="1:5" x14ac:dyDescent="0.25">
      <c r="A5" s="40" t="s">
        <v>19</v>
      </c>
      <c r="B5" s="41"/>
      <c r="C5" s="41"/>
      <c r="D5" s="41"/>
      <c r="E5" s="42"/>
    </row>
    <row r="6" spans="1:5" x14ac:dyDescent="0.25">
      <c r="A6" s="40" t="s">
        <v>20</v>
      </c>
      <c r="B6" s="41"/>
      <c r="C6" s="41"/>
      <c r="D6" s="41"/>
      <c r="E6" s="42"/>
    </row>
    <row r="7" spans="1:5" ht="18.75" x14ac:dyDescent="0.25">
      <c r="A7" s="34" t="s">
        <v>5</v>
      </c>
      <c r="B7" s="35"/>
      <c r="C7" s="35"/>
      <c r="D7" s="35"/>
      <c r="E7" s="36"/>
    </row>
    <row r="8" spans="1:5" ht="45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23" t="s">
        <v>9</v>
      </c>
      <c r="E9" s="12">
        <f>71883.35+871.51+962.2</f>
        <v>73717.06</v>
      </c>
    </row>
    <row r="10" spans="1:5" ht="30" x14ac:dyDescent="0.25">
      <c r="A10" s="9"/>
      <c r="B10" s="10"/>
      <c r="C10" s="10"/>
      <c r="D10" s="23" t="s">
        <v>10</v>
      </c>
      <c r="E10" s="12">
        <v>1233.43</v>
      </c>
    </row>
    <row r="11" spans="1:5" ht="30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23" t="s">
        <v>11</v>
      </c>
      <c r="E11" s="12">
        <v>1756.85</v>
      </c>
    </row>
    <row r="12" spans="1:5" ht="30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23" t="s">
        <v>12</v>
      </c>
      <c r="E12" s="12">
        <v>12512.91</v>
      </c>
    </row>
    <row r="13" spans="1:5" ht="30" x14ac:dyDescent="0.25">
      <c r="A13" s="9"/>
      <c r="B13" s="13"/>
      <c r="C13" s="14"/>
      <c r="D13" s="24" t="s">
        <v>13</v>
      </c>
      <c r="E13" s="12">
        <v>5316.38</v>
      </c>
    </row>
    <row r="14" spans="1:5" ht="45" x14ac:dyDescent="0.25">
      <c r="A14" s="16" t="s">
        <v>7</v>
      </c>
      <c r="B14" s="17">
        <v>20502470829</v>
      </c>
      <c r="C14" s="17" t="s">
        <v>8</v>
      </c>
      <c r="D14" s="25" t="s">
        <v>6</v>
      </c>
      <c r="E14" s="19">
        <v>168</v>
      </c>
    </row>
    <row r="15" spans="1:5" ht="18.75" x14ac:dyDescent="0.3">
      <c r="A15" s="16"/>
      <c r="B15" s="20"/>
      <c r="C15" s="21"/>
      <c r="D15" s="22" t="s">
        <v>14</v>
      </c>
      <c r="E15" s="19">
        <f>SUM(E9:E14)</f>
        <v>94704.63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4D1A-78CD-44B1-8AAE-513D71D5FB6B}">
  <dimension ref="A1:E15"/>
  <sheetViews>
    <sheetView workbookViewId="0">
      <selection activeCell="E9" sqref="E9"/>
    </sheetView>
  </sheetViews>
  <sheetFormatPr defaultRowHeight="15" x14ac:dyDescent="0.25"/>
  <cols>
    <col min="1" max="1" width="36.42578125" customWidth="1"/>
    <col min="2" max="2" width="12" bestFit="1" customWidth="1"/>
    <col min="3" max="3" width="10.140625" customWidth="1"/>
    <col min="4" max="4" width="25.42578125" customWidth="1"/>
    <col min="5" max="5" width="12.5703125" customWidth="1"/>
  </cols>
  <sheetData>
    <row r="1" spans="1:5" x14ac:dyDescent="0.25">
      <c r="A1" s="37" t="s">
        <v>15</v>
      </c>
      <c r="B1" s="38"/>
      <c r="C1" s="38"/>
      <c r="D1" s="38"/>
      <c r="E1" s="39"/>
    </row>
    <row r="2" spans="1:5" x14ac:dyDescent="0.25">
      <c r="A2" s="40" t="s">
        <v>16</v>
      </c>
      <c r="B2" s="41"/>
      <c r="C2" s="41"/>
      <c r="D2" s="41"/>
      <c r="E2" s="42"/>
    </row>
    <row r="3" spans="1:5" x14ac:dyDescent="0.25">
      <c r="A3" s="40" t="s">
        <v>17</v>
      </c>
      <c r="B3" s="41"/>
      <c r="C3" s="41"/>
      <c r="D3" s="41"/>
      <c r="E3" s="42"/>
    </row>
    <row r="4" spans="1:5" x14ac:dyDescent="0.25">
      <c r="A4" s="40" t="s">
        <v>18</v>
      </c>
      <c r="B4" s="41"/>
      <c r="C4" s="41"/>
      <c r="D4" s="41"/>
      <c r="E4" s="42"/>
    </row>
    <row r="5" spans="1:5" x14ac:dyDescent="0.25">
      <c r="A5" s="40" t="s">
        <v>19</v>
      </c>
      <c r="B5" s="41"/>
      <c r="C5" s="41"/>
      <c r="D5" s="41"/>
      <c r="E5" s="42"/>
    </row>
    <row r="6" spans="1:5" x14ac:dyDescent="0.25">
      <c r="A6" s="40" t="s">
        <v>20</v>
      </c>
      <c r="B6" s="41"/>
      <c r="C6" s="41"/>
      <c r="D6" s="41"/>
      <c r="E6" s="42"/>
    </row>
    <row r="7" spans="1:5" ht="18.75" x14ac:dyDescent="0.25">
      <c r="A7" s="34" t="s">
        <v>5</v>
      </c>
      <c r="B7" s="35"/>
      <c r="C7" s="35"/>
      <c r="D7" s="35"/>
      <c r="E7" s="36"/>
    </row>
    <row r="8" spans="1:5" ht="30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23" t="s">
        <v>9</v>
      </c>
      <c r="E9" s="12">
        <f>72740.6+43.54+635.51</f>
        <v>73419.649999999994</v>
      </c>
    </row>
    <row r="10" spans="1:5" ht="30" x14ac:dyDescent="0.25">
      <c r="A10" s="9"/>
      <c r="B10" s="10"/>
      <c r="C10" s="10"/>
      <c r="D10" s="23" t="s">
        <v>10</v>
      </c>
      <c r="E10" s="12">
        <v>452.68</v>
      </c>
    </row>
    <row r="11" spans="1:5" ht="30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23" t="s">
        <v>11</v>
      </c>
      <c r="E11" s="12">
        <v>1607.52</v>
      </c>
    </row>
    <row r="12" spans="1:5" ht="30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23" t="s">
        <v>12</v>
      </c>
      <c r="E12" s="12">
        <v>12349.33</v>
      </c>
    </row>
    <row r="13" spans="1:5" ht="30" x14ac:dyDescent="0.25">
      <c r="A13" s="9"/>
      <c r="B13" s="13"/>
      <c r="C13" s="14"/>
      <c r="D13" s="24" t="s">
        <v>13</v>
      </c>
      <c r="E13" s="12">
        <v>4743.79</v>
      </c>
    </row>
    <row r="14" spans="1:5" ht="45" x14ac:dyDescent="0.25">
      <c r="A14" s="16" t="s">
        <v>7</v>
      </c>
      <c r="B14" s="17">
        <v>20502470829</v>
      </c>
      <c r="C14" s="17" t="s">
        <v>8</v>
      </c>
      <c r="D14" s="25" t="s">
        <v>6</v>
      </c>
      <c r="E14" s="19">
        <v>168</v>
      </c>
    </row>
    <row r="15" spans="1:5" ht="18.75" x14ac:dyDescent="0.3">
      <c r="A15" s="16"/>
      <c r="B15" s="20"/>
      <c r="C15" s="21"/>
      <c r="D15" s="22" t="s">
        <v>14</v>
      </c>
      <c r="E15" s="19">
        <f>SUM(E9:E14)</f>
        <v>92740.969999999987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3EFC8-9AC5-4467-B7B6-127D07E46E4E}">
  <dimension ref="A1:E15"/>
  <sheetViews>
    <sheetView topLeftCell="A7" workbookViewId="0">
      <selection activeCell="E15" sqref="E15"/>
    </sheetView>
  </sheetViews>
  <sheetFormatPr defaultRowHeight="15" x14ac:dyDescent="0.25"/>
  <cols>
    <col min="1" max="1" width="33.140625" customWidth="1"/>
    <col min="2" max="2" width="13.28515625" customWidth="1"/>
    <col min="4" max="4" width="24.140625" customWidth="1"/>
  </cols>
  <sheetData>
    <row r="1" spans="1:5" x14ac:dyDescent="0.25">
      <c r="A1" s="37" t="s">
        <v>15</v>
      </c>
      <c r="B1" s="38"/>
      <c r="C1" s="38"/>
      <c r="D1" s="38"/>
      <c r="E1" s="39"/>
    </row>
    <row r="2" spans="1:5" x14ac:dyDescent="0.25">
      <c r="A2" s="40" t="s">
        <v>16</v>
      </c>
      <c r="B2" s="41"/>
      <c r="C2" s="41"/>
      <c r="D2" s="41"/>
      <c r="E2" s="42"/>
    </row>
    <row r="3" spans="1:5" x14ac:dyDescent="0.25">
      <c r="A3" s="40" t="s">
        <v>17</v>
      </c>
      <c r="B3" s="41"/>
      <c r="C3" s="41"/>
      <c r="D3" s="41"/>
      <c r="E3" s="42"/>
    </row>
    <row r="4" spans="1:5" x14ac:dyDescent="0.25">
      <c r="A4" s="40" t="s">
        <v>18</v>
      </c>
      <c r="B4" s="41"/>
      <c r="C4" s="41"/>
      <c r="D4" s="41"/>
      <c r="E4" s="42"/>
    </row>
    <row r="5" spans="1:5" x14ac:dyDescent="0.25">
      <c r="A5" s="40" t="s">
        <v>19</v>
      </c>
      <c r="B5" s="41"/>
      <c r="C5" s="41"/>
      <c r="D5" s="41"/>
      <c r="E5" s="42"/>
    </row>
    <row r="6" spans="1:5" x14ac:dyDescent="0.25">
      <c r="A6" s="40" t="s">
        <v>20</v>
      </c>
      <c r="B6" s="41"/>
      <c r="C6" s="41"/>
      <c r="D6" s="41"/>
      <c r="E6" s="42"/>
    </row>
    <row r="7" spans="1:5" ht="18.75" x14ac:dyDescent="0.25">
      <c r="A7" s="34" t="s">
        <v>5</v>
      </c>
      <c r="B7" s="35"/>
      <c r="C7" s="35"/>
      <c r="D7" s="35"/>
      <c r="E7" s="36"/>
    </row>
    <row r="8" spans="1:5" ht="45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23" t="s">
        <v>9</v>
      </c>
      <c r="E9" s="12">
        <f>70811.05+565.04</f>
        <v>71376.09</v>
      </c>
    </row>
    <row r="10" spans="1:5" ht="30" x14ac:dyDescent="0.25">
      <c r="A10" s="9"/>
      <c r="B10" s="10"/>
      <c r="C10" s="10"/>
      <c r="D10" s="23" t="s">
        <v>10</v>
      </c>
      <c r="E10" s="12">
        <v>0</v>
      </c>
    </row>
    <row r="11" spans="1:5" ht="30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23" t="s">
        <v>11</v>
      </c>
      <c r="E11" s="12">
        <v>0</v>
      </c>
    </row>
    <row r="12" spans="1:5" ht="45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23" t="s">
        <v>12</v>
      </c>
      <c r="E12" s="12">
        <v>11683.8</v>
      </c>
    </row>
    <row r="13" spans="1:5" ht="30" x14ac:dyDescent="0.25">
      <c r="A13" s="9"/>
      <c r="B13" s="13"/>
      <c r="C13" s="14"/>
      <c r="D13" s="24" t="s">
        <v>13</v>
      </c>
      <c r="E13" s="12">
        <v>1251.96</v>
      </c>
    </row>
    <row r="14" spans="1:5" ht="60" x14ac:dyDescent="0.25">
      <c r="A14" s="16" t="s">
        <v>7</v>
      </c>
      <c r="B14" s="17">
        <v>20502470829</v>
      </c>
      <c r="C14" s="17" t="s">
        <v>8</v>
      </c>
      <c r="D14" s="25" t="s">
        <v>6</v>
      </c>
      <c r="E14" s="19">
        <v>168</v>
      </c>
    </row>
    <row r="15" spans="1:5" ht="18.75" x14ac:dyDescent="0.3">
      <c r="A15" s="16"/>
      <c r="B15" s="20"/>
      <c r="C15" s="21"/>
      <c r="D15" s="22" t="s">
        <v>14</v>
      </c>
      <c r="E15" s="19">
        <f>SUM(E9:E14)</f>
        <v>84479.85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1402-69AA-436E-8C3E-501A8C3B3601}">
  <dimension ref="A1:E15"/>
  <sheetViews>
    <sheetView workbookViewId="0">
      <selection activeCell="B14" sqref="B14"/>
    </sheetView>
  </sheetViews>
  <sheetFormatPr defaultRowHeight="15" x14ac:dyDescent="0.25"/>
  <cols>
    <col min="1" max="1" width="25.5703125" customWidth="1"/>
    <col min="2" max="2" width="12" bestFit="1" customWidth="1"/>
    <col min="3" max="3" width="14.42578125" customWidth="1"/>
    <col min="4" max="4" width="22.28515625" customWidth="1"/>
    <col min="5" max="5" width="12.85546875" customWidth="1"/>
  </cols>
  <sheetData>
    <row r="1" spans="1:5" x14ac:dyDescent="0.25">
      <c r="A1" s="37" t="s">
        <v>15</v>
      </c>
      <c r="B1" s="38"/>
      <c r="C1" s="38"/>
      <c r="D1" s="38"/>
      <c r="E1" s="39"/>
    </row>
    <row r="2" spans="1:5" x14ac:dyDescent="0.25">
      <c r="A2" s="40" t="s">
        <v>16</v>
      </c>
      <c r="B2" s="41"/>
      <c r="C2" s="41"/>
      <c r="D2" s="41"/>
      <c r="E2" s="42"/>
    </row>
    <row r="3" spans="1:5" x14ac:dyDescent="0.25">
      <c r="A3" s="40" t="s">
        <v>17</v>
      </c>
      <c r="B3" s="41"/>
      <c r="C3" s="41"/>
      <c r="D3" s="41"/>
      <c r="E3" s="42"/>
    </row>
    <row r="4" spans="1:5" x14ac:dyDescent="0.25">
      <c r="A4" s="40" t="s">
        <v>18</v>
      </c>
      <c r="B4" s="41"/>
      <c r="C4" s="41"/>
      <c r="D4" s="41"/>
      <c r="E4" s="42"/>
    </row>
    <row r="5" spans="1:5" x14ac:dyDescent="0.25">
      <c r="A5" s="40" t="s">
        <v>19</v>
      </c>
      <c r="B5" s="41"/>
      <c r="C5" s="41"/>
      <c r="D5" s="41"/>
      <c r="E5" s="42"/>
    </row>
    <row r="6" spans="1:5" x14ac:dyDescent="0.25">
      <c r="A6" s="40" t="s">
        <v>20</v>
      </c>
      <c r="B6" s="41"/>
      <c r="C6" s="41"/>
      <c r="D6" s="41"/>
      <c r="E6" s="42"/>
    </row>
    <row r="7" spans="1:5" ht="18.75" x14ac:dyDescent="0.25">
      <c r="A7" s="34" t="s">
        <v>5</v>
      </c>
      <c r="B7" s="35"/>
      <c r="C7" s="35"/>
      <c r="D7" s="35"/>
      <c r="E7" s="36"/>
    </row>
    <row r="8" spans="1:5" ht="30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23" t="s">
        <v>9</v>
      </c>
      <c r="E9" s="12">
        <f t="shared" ref="E9" si="0">72141.88+25.68</f>
        <v>72167.56</v>
      </c>
    </row>
    <row r="10" spans="1:5" ht="30" x14ac:dyDescent="0.25">
      <c r="A10" s="9"/>
      <c r="B10" s="10"/>
      <c r="C10" s="10"/>
      <c r="D10" s="23" t="s">
        <v>10</v>
      </c>
      <c r="E10" s="12">
        <v>0</v>
      </c>
    </row>
    <row r="11" spans="1:5" ht="30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23" t="s">
        <v>11</v>
      </c>
      <c r="E11" s="12">
        <v>0</v>
      </c>
    </row>
    <row r="12" spans="1:5" ht="45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23" t="s">
        <v>12</v>
      </c>
      <c r="E12" s="12">
        <v>11903.4</v>
      </c>
    </row>
    <row r="13" spans="1:5" ht="45" x14ac:dyDescent="0.25">
      <c r="A13" s="9"/>
      <c r="B13" s="13"/>
      <c r="C13" s="14"/>
      <c r="D13" s="24" t="s">
        <v>13</v>
      </c>
      <c r="E13" s="12">
        <v>2014.26</v>
      </c>
    </row>
    <row r="14" spans="1:5" ht="75" x14ac:dyDescent="0.25">
      <c r="A14" s="16" t="s">
        <v>7</v>
      </c>
      <c r="B14" s="17">
        <v>20502470829</v>
      </c>
      <c r="C14" s="17" t="s">
        <v>8</v>
      </c>
      <c r="D14" s="25" t="s">
        <v>6</v>
      </c>
      <c r="E14" s="19">
        <v>168</v>
      </c>
    </row>
    <row r="15" spans="1:5" ht="18.75" x14ac:dyDescent="0.3">
      <c r="A15" s="16"/>
      <c r="B15" s="20"/>
      <c r="C15" s="21"/>
      <c r="D15" s="22" t="s">
        <v>14</v>
      </c>
      <c r="E15" s="19">
        <f>SUM(E9:E14)</f>
        <v>86253.219999999987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D1FC-9216-4BF7-931A-BE1C773AAB33}">
  <dimension ref="A1:G15"/>
  <sheetViews>
    <sheetView workbookViewId="0">
      <selection activeCell="C10" sqref="C10"/>
    </sheetView>
  </sheetViews>
  <sheetFormatPr defaultRowHeight="15" x14ac:dyDescent="0.25"/>
  <cols>
    <col min="1" max="1" width="25.5703125" customWidth="1"/>
    <col min="2" max="2" width="16.7109375" customWidth="1"/>
    <col min="3" max="3" width="18" customWidth="1"/>
    <col min="4" max="4" width="27.28515625" customWidth="1"/>
    <col min="5" max="5" width="18.28515625" customWidth="1"/>
    <col min="6" max="6" width="0.140625" customWidth="1"/>
    <col min="7" max="7" width="9.140625" hidden="1" customWidth="1"/>
  </cols>
  <sheetData>
    <row r="1" spans="1:5" ht="15" customHeight="1" x14ac:dyDescent="0.25">
      <c r="A1" s="49" t="s">
        <v>15</v>
      </c>
      <c r="B1" s="50"/>
      <c r="C1" s="51"/>
      <c r="D1" s="29"/>
      <c r="E1" s="30"/>
    </row>
    <row r="2" spans="1:5" ht="15" customHeight="1" x14ac:dyDescent="0.25">
      <c r="A2" s="46" t="s">
        <v>16</v>
      </c>
      <c r="B2" s="47"/>
      <c r="C2" s="48"/>
      <c r="D2" s="32"/>
      <c r="E2" s="33"/>
    </row>
    <row r="3" spans="1:5" ht="15" customHeight="1" x14ac:dyDescent="0.25">
      <c r="A3" s="31" t="s">
        <v>17</v>
      </c>
      <c r="B3" s="32"/>
      <c r="C3" s="32"/>
      <c r="D3" s="32"/>
      <c r="E3" s="33"/>
    </row>
    <row r="4" spans="1:5" ht="15" customHeight="1" x14ac:dyDescent="0.25">
      <c r="A4" s="46" t="s">
        <v>18</v>
      </c>
      <c r="B4" s="47"/>
      <c r="C4" s="48"/>
      <c r="D4" s="32"/>
      <c r="E4" s="33"/>
    </row>
    <row r="5" spans="1:5" ht="15" customHeight="1" x14ac:dyDescent="0.25">
      <c r="A5" s="46" t="s">
        <v>19</v>
      </c>
      <c r="B5" s="47"/>
      <c r="C5" s="48"/>
      <c r="D5" s="32"/>
      <c r="E5" s="33"/>
    </row>
    <row r="6" spans="1:5" x14ac:dyDescent="0.25">
      <c r="A6" s="31" t="s">
        <v>20</v>
      </c>
      <c r="B6" s="32"/>
      <c r="C6" s="32"/>
      <c r="D6" s="32"/>
      <c r="E6" s="33"/>
    </row>
    <row r="7" spans="1:5" ht="18.75" customHeight="1" x14ac:dyDescent="0.25">
      <c r="A7" s="34" t="s">
        <v>22</v>
      </c>
      <c r="B7" s="35"/>
      <c r="C7" s="35"/>
      <c r="D7" s="35"/>
      <c r="E7" s="36"/>
    </row>
    <row r="8" spans="1:5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23" t="s">
        <v>9</v>
      </c>
      <c r="E9" s="12">
        <v>75337.789999999994</v>
      </c>
    </row>
    <row r="10" spans="1:5" ht="30" x14ac:dyDescent="0.25">
      <c r="A10" s="9"/>
      <c r="B10" s="10"/>
      <c r="C10" s="10"/>
      <c r="D10" s="23" t="s">
        <v>10</v>
      </c>
      <c r="E10" s="12">
        <v>962.15</v>
      </c>
    </row>
    <row r="11" spans="1:5" ht="35.25" customHeight="1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23" t="s">
        <v>11</v>
      </c>
      <c r="E11" s="12">
        <v>1784.45</v>
      </c>
    </row>
    <row r="12" spans="1:5" ht="61.5" customHeight="1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23" t="s">
        <v>12</v>
      </c>
      <c r="E12" s="12">
        <v>12883.91</v>
      </c>
    </row>
    <row r="13" spans="1:5" ht="45.75" customHeight="1" x14ac:dyDescent="0.25">
      <c r="A13" s="9"/>
      <c r="B13" s="13"/>
      <c r="C13" s="14"/>
      <c r="D13" s="24" t="s">
        <v>13</v>
      </c>
      <c r="E13" s="12">
        <v>4934.45</v>
      </c>
    </row>
    <row r="14" spans="1:5" ht="90.75" customHeight="1" x14ac:dyDescent="0.25">
      <c r="A14" s="16" t="s">
        <v>7</v>
      </c>
      <c r="B14" s="17">
        <v>20502470829</v>
      </c>
      <c r="C14" s="17" t="s">
        <v>8</v>
      </c>
      <c r="D14" s="25" t="s">
        <v>6</v>
      </c>
      <c r="E14" s="19">
        <v>168</v>
      </c>
    </row>
    <row r="15" spans="1:5" ht="27.75" customHeight="1" x14ac:dyDescent="0.3">
      <c r="A15" s="16"/>
      <c r="B15" s="20"/>
      <c r="C15" s="21"/>
      <c r="D15" s="22" t="s">
        <v>14</v>
      </c>
      <c r="E15" s="19">
        <f>SUM(E9:E14)</f>
        <v>96070.749999999985</v>
      </c>
    </row>
  </sheetData>
  <mergeCells count="5">
    <mergeCell ref="A7:E7"/>
    <mergeCell ref="A2:C2"/>
    <mergeCell ref="A1:C1"/>
    <mergeCell ref="A4:C4"/>
    <mergeCell ref="A5:C5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CF2DF-46FC-4692-A4AA-8F82A1BAD184}">
  <dimension ref="A1:G15"/>
  <sheetViews>
    <sheetView workbookViewId="0">
      <selection sqref="A1:XFD1048576"/>
    </sheetView>
  </sheetViews>
  <sheetFormatPr defaultRowHeight="15" x14ac:dyDescent="0.25"/>
  <cols>
    <col min="1" max="1" width="25.5703125" customWidth="1"/>
    <col min="2" max="2" width="16.7109375" customWidth="1"/>
    <col min="3" max="3" width="18" customWidth="1"/>
    <col min="4" max="4" width="27.28515625" customWidth="1"/>
    <col min="5" max="5" width="18.28515625" customWidth="1"/>
    <col min="6" max="6" width="0.140625" customWidth="1"/>
    <col min="7" max="7" width="9.140625" hidden="1" customWidth="1"/>
  </cols>
  <sheetData>
    <row r="1" spans="1:5" ht="15" customHeight="1" x14ac:dyDescent="0.25">
      <c r="A1" s="28" t="s">
        <v>15</v>
      </c>
      <c r="B1" s="29"/>
      <c r="C1" s="29"/>
      <c r="D1" s="29"/>
      <c r="E1" s="30"/>
    </row>
    <row r="2" spans="1:5" ht="15" customHeight="1" x14ac:dyDescent="0.25">
      <c r="A2" s="46" t="s">
        <v>16</v>
      </c>
      <c r="B2" s="47"/>
      <c r="C2" s="48"/>
      <c r="D2" s="32"/>
      <c r="E2" s="33"/>
    </row>
    <row r="3" spans="1:5" ht="15" customHeight="1" x14ac:dyDescent="0.25">
      <c r="A3" s="31" t="s">
        <v>17</v>
      </c>
      <c r="B3" s="32"/>
      <c r="C3" s="32"/>
      <c r="D3" s="32"/>
      <c r="E3" s="33"/>
    </row>
    <row r="4" spans="1:5" ht="15" customHeight="1" x14ac:dyDescent="0.25">
      <c r="A4" s="46" t="s">
        <v>18</v>
      </c>
      <c r="B4" s="47"/>
      <c r="C4" s="47"/>
      <c r="D4" s="48"/>
      <c r="E4" s="33"/>
    </row>
    <row r="5" spans="1:5" ht="15" customHeight="1" x14ac:dyDescent="0.25">
      <c r="A5" s="46" t="s">
        <v>19</v>
      </c>
      <c r="B5" s="47"/>
      <c r="C5" s="47"/>
      <c r="D5" s="48"/>
      <c r="E5" s="33"/>
    </row>
    <row r="6" spans="1:5" x14ac:dyDescent="0.25">
      <c r="A6" s="31" t="s">
        <v>20</v>
      </c>
      <c r="B6" s="32"/>
      <c r="C6" s="32"/>
      <c r="D6" s="32"/>
      <c r="E6" s="33"/>
    </row>
    <row r="7" spans="1:5" ht="18.75" customHeight="1" x14ac:dyDescent="0.25">
      <c r="A7" s="34" t="s">
        <v>21</v>
      </c>
      <c r="B7" s="35"/>
      <c r="C7" s="35"/>
      <c r="D7" s="35"/>
      <c r="E7" s="36"/>
    </row>
    <row r="8" spans="1:5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23" t="s">
        <v>9</v>
      </c>
      <c r="E9" s="12">
        <v>71107.63</v>
      </c>
    </row>
    <row r="10" spans="1:5" ht="30" x14ac:dyDescent="0.25">
      <c r="A10" s="9"/>
      <c r="B10" s="10"/>
      <c r="C10" s="10"/>
      <c r="D10" s="23" t="s">
        <v>10</v>
      </c>
      <c r="E10" s="12">
        <v>411.73</v>
      </c>
    </row>
    <row r="11" spans="1:5" ht="35.25" customHeight="1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23" t="s">
        <v>11</v>
      </c>
      <c r="E11" s="12">
        <v>2350.5300000000002</v>
      </c>
    </row>
    <row r="12" spans="1:5" ht="61.5" customHeight="1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23" t="s">
        <v>12</v>
      </c>
      <c r="E12" s="12">
        <v>12187.41</v>
      </c>
    </row>
    <row r="13" spans="1:5" ht="45.75" customHeight="1" x14ac:dyDescent="0.25">
      <c r="A13" s="9"/>
      <c r="B13" s="13"/>
      <c r="C13" s="14"/>
      <c r="D13" s="24" t="s">
        <v>13</v>
      </c>
      <c r="E13" s="12">
        <v>5462.08</v>
      </c>
    </row>
    <row r="14" spans="1:5" ht="90.75" customHeight="1" x14ac:dyDescent="0.25">
      <c r="A14" s="16" t="s">
        <v>7</v>
      </c>
      <c r="B14" s="17">
        <v>20502470829</v>
      </c>
      <c r="C14" s="17" t="s">
        <v>8</v>
      </c>
      <c r="D14" s="25" t="s">
        <v>6</v>
      </c>
      <c r="E14" s="19">
        <v>168</v>
      </c>
    </row>
    <row r="15" spans="1:5" ht="27.75" customHeight="1" x14ac:dyDescent="0.3">
      <c r="A15" s="16"/>
      <c r="B15" s="20"/>
      <c r="C15" s="21"/>
      <c r="D15" s="22" t="s">
        <v>14</v>
      </c>
      <c r="E15" s="19">
        <f>SUM(E9:E14)</f>
        <v>91687.38</v>
      </c>
    </row>
  </sheetData>
  <mergeCells count="4">
    <mergeCell ref="A7:E7"/>
    <mergeCell ref="A4:D4"/>
    <mergeCell ref="A5:D5"/>
    <mergeCell ref="A2:C2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D43F-7A49-4874-BD0E-1F7C48A1F15E}">
  <dimension ref="A1:G15"/>
  <sheetViews>
    <sheetView tabSelected="1" workbookViewId="0">
      <selection sqref="A1:XFD1048576"/>
    </sheetView>
  </sheetViews>
  <sheetFormatPr defaultRowHeight="15" x14ac:dyDescent="0.25"/>
  <cols>
    <col min="1" max="1" width="25.5703125" customWidth="1"/>
    <col min="2" max="2" width="16.7109375" customWidth="1"/>
    <col min="3" max="3" width="18" customWidth="1"/>
    <col min="4" max="4" width="27.28515625" customWidth="1"/>
    <col min="5" max="5" width="18.28515625" customWidth="1"/>
    <col min="6" max="6" width="0.140625" customWidth="1"/>
    <col min="7" max="7" width="9.140625" hidden="1" customWidth="1"/>
  </cols>
  <sheetData>
    <row r="1" spans="1:5" ht="15" customHeight="1" x14ac:dyDescent="0.25">
      <c r="A1" s="49" t="s">
        <v>15</v>
      </c>
      <c r="B1" s="50"/>
      <c r="C1" s="51"/>
      <c r="D1" s="29"/>
      <c r="E1" s="30"/>
    </row>
    <row r="2" spans="1:5" ht="15" customHeight="1" x14ac:dyDescent="0.25">
      <c r="A2" s="46" t="s">
        <v>16</v>
      </c>
      <c r="B2" s="47"/>
      <c r="C2" s="48"/>
      <c r="D2" s="32"/>
      <c r="E2" s="33"/>
    </row>
    <row r="3" spans="1:5" ht="15" customHeight="1" x14ac:dyDescent="0.25">
      <c r="A3" s="31" t="s">
        <v>17</v>
      </c>
      <c r="B3" s="32"/>
      <c r="C3" s="32"/>
      <c r="D3" s="32"/>
      <c r="E3" s="33"/>
    </row>
    <row r="4" spans="1:5" ht="15" customHeight="1" x14ac:dyDescent="0.25">
      <c r="A4" s="46" t="s">
        <v>18</v>
      </c>
      <c r="B4" s="47"/>
      <c r="C4" s="48"/>
      <c r="D4" s="32"/>
      <c r="E4" s="33"/>
    </row>
    <row r="5" spans="1:5" ht="15" customHeight="1" x14ac:dyDescent="0.25">
      <c r="A5" s="46" t="s">
        <v>19</v>
      </c>
      <c r="B5" s="47"/>
      <c r="C5" s="48"/>
      <c r="D5" s="32"/>
      <c r="E5" s="33"/>
    </row>
    <row r="6" spans="1:5" x14ac:dyDescent="0.25">
      <c r="A6" s="31" t="s">
        <v>20</v>
      </c>
      <c r="B6" s="32"/>
      <c r="C6" s="32"/>
      <c r="D6" s="32"/>
      <c r="E6" s="33"/>
    </row>
    <row r="7" spans="1:5" ht="18.75" customHeight="1" x14ac:dyDescent="0.25">
      <c r="A7" s="34" t="s">
        <v>5</v>
      </c>
      <c r="B7" s="35"/>
      <c r="C7" s="35"/>
      <c r="D7" s="35"/>
      <c r="E7" s="27"/>
    </row>
    <row r="8" spans="1:5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23" t="s">
        <v>9</v>
      </c>
      <c r="E9" s="12">
        <v>72002.080000000002</v>
      </c>
    </row>
    <row r="10" spans="1:5" ht="30" x14ac:dyDescent="0.25">
      <c r="A10" s="9"/>
      <c r="B10" s="10"/>
      <c r="C10" s="10"/>
      <c r="D10" s="23" t="s">
        <v>10</v>
      </c>
      <c r="E10" s="12">
        <v>304.91000000000003</v>
      </c>
    </row>
    <row r="11" spans="1:5" ht="35.25" customHeight="1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23" t="s">
        <v>11</v>
      </c>
      <c r="E11" s="12">
        <v>2200.11</v>
      </c>
    </row>
    <row r="12" spans="1:5" ht="61.5" customHeight="1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23" t="s">
        <v>12</v>
      </c>
      <c r="E12" s="12">
        <v>12209.41</v>
      </c>
    </row>
    <row r="13" spans="1:5" ht="45.75" customHeight="1" x14ac:dyDescent="0.25">
      <c r="A13" s="9"/>
      <c r="B13" s="13"/>
      <c r="C13" s="14"/>
      <c r="D13" s="24" t="s">
        <v>13</v>
      </c>
      <c r="E13" s="12">
        <v>4565.93</v>
      </c>
    </row>
    <row r="14" spans="1:5" ht="90.75" customHeight="1" x14ac:dyDescent="0.25">
      <c r="A14" s="16" t="s">
        <v>7</v>
      </c>
      <c r="B14" s="17">
        <v>20502470829</v>
      </c>
      <c r="C14" s="17" t="s">
        <v>8</v>
      </c>
      <c r="D14" s="25" t="s">
        <v>6</v>
      </c>
      <c r="E14" s="19">
        <v>168</v>
      </c>
    </row>
    <row r="15" spans="1:5" ht="27.75" customHeight="1" x14ac:dyDescent="0.3">
      <c r="A15" s="16"/>
      <c r="B15" s="20"/>
      <c r="C15" s="21"/>
      <c r="D15" s="22" t="s">
        <v>14</v>
      </c>
      <c r="E15" s="19">
        <f>SUM(E9:E14)</f>
        <v>91450.44</v>
      </c>
    </row>
  </sheetData>
  <mergeCells count="5">
    <mergeCell ref="A7:D7"/>
    <mergeCell ref="A1:C1"/>
    <mergeCell ref="A2:C2"/>
    <mergeCell ref="A4:C4"/>
    <mergeCell ref="A5:C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Tajnistvo</cp:lastModifiedBy>
  <cp:lastPrinted>2024-02-14T07:03:29Z</cp:lastPrinted>
  <dcterms:created xsi:type="dcterms:W3CDTF">2016-11-01T03:33:07Z</dcterms:created>
  <dcterms:modified xsi:type="dcterms:W3CDTF">2025-01-03T12:56:47Z</dcterms:modified>
</cp:coreProperties>
</file>