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stvo\Desktop\SVE\dokumenti\ŠKOLA\FINANCIJSKO IZVIJEŠĆE\2022\ZAVRŠNO IZVIJEŠĆE\"/>
    </mc:Choice>
  </mc:AlternateContent>
  <xr:revisionPtr revIDLastSave="0" documentId="8_{928CE9B5-6FCA-4771-9C13-3947941E281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77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103" i="8" l="1"/>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s="1"/>
  <c r="L274" i="9"/>
  <c r="F274" i="9" s="1"/>
  <c r="H274" i="9"/>
  <c r="I273" i="9"/>
  <c r="H273" i="9"/>
  <c r="F273" i="9"/>
  <c r="E272" i="9"/>
  <c r="M271" i="9"/>
  <c r="L271" i="9"/>
  <c r="F271" i="9"/>
  <c r="E271" i="9"/>
  <c r="M270" i="9"/>
  <c r="L270" i="9"/>
  <c r="F270" i="9"/>
  <c r="B270" i="9" s="1"/>
  <c r="E270" i="9"/>
  <c r="M269" i="9"/>
  <c r="L269" i="9"/>
  <c r="E269" i="9"/>
  <c r="M268" i="9"/>
  <c r="F268" i="9" s="1"/>
  <c r="L268" i="9"/>
  <c r="E268" i="9"/>
  <c r="B268" i="9" s="1"/>
  <c r="M267" i="9"/>
  <c r="L267" i="9"/>
  <c r="F267" i="9"/>
  <c r="E267" i="9"/>
  <c r="M266" i="9"/>
  <c r="L266" i="9"/>
  <c r="F266" i="9"/>
  <c r="B266" i="9" s="1"/>
  <c r="E266" i="9"/>
  <c r="M265" i="9"/>
  <c r="L265" i="9"/>
  <c r="E265" i="9"/>
  <c r="M264" i="9"/>
  <c r="F264" i="9" s="1"/>
  <c r="L264" i="9"/>
  <c r="E264" i="9"/>
  <c r="B264" i="9" s="1"/>
  <c r="M263" i="9"/>
  <c r="L263" i="9"/>
  <c r="F263" i="9"/>
  <c r="E263" i="9"/>
  <c r="M262" i="9"/>
  <c r="L262" i="9"/>
  <c r="F262" i="9"/>
  <c r="B262" i="9" s="1"/>
  <c r="E262" i="9"/>
  <c r="M261" i="9"/>
  <c r="L261" i="9"/>
  <c r="E261" i="9"/>
  <c r="M260" i="9"/>
  <c r="F260" i="9" s="1"/>
  <c r="L260" i="9"/>
  <c r="E260" i="9"/>
  <c r="B260" i="9" s="1"/>
  <c r="M259" i="9"/>
  <c r="L259" i="9"/>
  <c r="F259" i="9"/>
  <c r="E259" i="9"/>
  <c r="M258" i="9"/>
  <c r="L258" i="9"/>
  <c r="F258" i="9"/>
  <c r="B258" i="9" s="1"/>
  <c r="E258" i="9"/>
  <c r="M257" i="9"/>
  <c r="L257" i="9"/>
  <c r="E257" i="9"/>
  <c r="M256" i="9"/>
  <c r="F256" i="9" s="1"/>
  <c r="L256" i="9"/>
  <c r="E256" i="9"/>
  <c r="B256" i="9" s="1"/>
  <c r="M255" i="9"/>
  <c r="L255" i="9"/>
  <c r="F255" i="9"/>
  <c r="E255" i="9"/>
  <c r="M254" i="9"/>
  <c r="L254" i="9"/>
  <c r="F254" i="9"/>
  <c r="B254" i="9" s="1"/>
  <c r="E254" i="9"/>
  <c r="M253" i="9"/>
  <c r="L253" i="9"/>
  <c r="E253" i="9"/>
  <c r="M252" i="9"/>
  <c r="F252" i="9" s="1"/>
  <c r="L252" i="9"/>
  <c r="E252" i="9"/>
  <c r="B252" i="9" s="1"/>
  <c r="M251" i="9"/>
  <c r="L251" i="9"/>
  <c r="F251" i="9"/>
  <c r="E251" i="9"/>
  <c r="M250" i="9"/>
  <c r="L250" i="9"/>
  <c r="F250" i="9"/>
  <c r="B250" i="9" s="1"/>
  <c r="E250" i="9"/>
  <c r="M249" i="9"/>
  <c r="L249" i="9"/>
  <c r="E249" i="9"/>
  <c r="M248" i="9"/>
  <c r="F248" i="9" s="1"/>
  <c r="L248" i="9"/>
  <c r="E248" i="9"/>
  <c r="B248" i="9" s="1"/>
  <c r="M247" i="9"/>
  <c r="L247" i="9"/>
  <c r="F247" i="9"/>
  <c r="E247" i="9"/>
  <c r="M246" i="9"/>
  <c r="L246" i="9"/>
  <c r="F246" i="9"/>
  <c r="B246" i="9" s="1"/>
  <c r="E246" i="9"/>
  <c r="M245" i="9"/>
  <c r="L245" i="9"/>
  <c r="E245" i="9"/>
  <c r="M244" i="9"/>
  <c r="F244" i="9" s="1"/>
  <c r="L244" i="9"/>
  <c r="E244" i="9"/>
  <c r="B244" i="9" s="1"/>
  <c r="M243" i="9"/>
  <c r="L243" i="9"/>
  <c r="F243" i="9"/>
  <c r="E243" i="9"/>
  <c r="M242" i="9"/>
  <c r="L242" i="9"/>
  <c r="F242" i="9"/>
  <c r="B242" i="9" s="1"/>
  <c r="E242" i="9"/>
  <c r="M241" i="9"/>
  <c r="L241" i="9"/>
  <c r="E241" i="9"/>
  <c r="M240" i="9"/>
  <c r="F240" i="9" s="1"/>
  <c r="L240" i="9"/>
  <c r="E240" i="9"/>
  <c r="B240" i="9" s="1"/>
  <c r="M239" i="9"/>
  <c r="L239" i="9"/>
  <c r="F239" i="9"/>
  <c r="E239" i="9"/>
  <c r="M238" i="9"/>
  <c r="L238" i="9"/>
  <c r="F238" i="9"/>
  <c r="B238" i="9" s="1"/>
  <c r="E238" i="9"/>
  <c r="M237" i="9"/>
  <c r="L237" i="9"/>
  <c r="E237" i="9"/>
  <c r="M236" i="9"/>
  <c r="F236" i="9" s="1"/>
  <c r="L236" i="9"/>
  <c r="E236" i="9"/>
  <c r="M235" i="9"/>
  <c r="L235" i="9"/>
  <c r="F235" i="9"/>
  <c r="E235" i="9"/>
  <c r="M234" i="9"/>
  <c r="L234" i="9"/>
  <c r="F234" i="9"/>
  <c r="B234" i="9" s="1"/>
  <c r="E234" i="9"/>
  <c r="M233" i="9"/>
  <c r="L233" i="9"/>
  <c r="E233" i="9"/>
  <c r="M232" i="9"/>
  <c r="F232" i="9" s="1"/>
  <c r="L232" i="9"/>
  <c r="E232" i="9"/>
  <c r="B232" i="9" s="1"/>
  <c r="M231" i="9"/>
  <c r="L231" i="9"/>
  <c r="F231" i="9"/>
  <c r="E231" i="9"/>
  <c r="M230" i="9"/>
  <c r="L230" i="9"/>
  <c r="F230" i="9"/>
  <c r="B230" i="9" s="1"/>
  <c r="E230" i="9"/>
  <c r="M229" i="9"/>
  <c r="L229" i="9"/>
  <c r="E229" i="9"/>
  <c r="M228" i="9"/>
  <c r="F228" i="9" s="1"/>
  <c r="L228" i="9"/>
  <c r="E228" i="9"/>
  <c r="M227" i="9"/>
  <c r="L227" i="9"/>
  <c r="F227" i="9"/>
  <c r="E227" i="9"/>
  <c r="M226" i="9"/>
  <c r="L226" i="9"/>
  <c r="F226" i="9"/>
  <c r="B226" i="9" s="1"/>
  <c r="E226" i="9"/>
  <c r="H225" i="9"/>
  <c r="G225" i="9"/>
  <c r="F225" i="9"/>
  <c r="M224" i="9"/>
  <c r="F224" i="9" s="1"/>
  <c r="L224" i="9"/>
  <c r="E224" i="9"/>
  <c r="B224" i="9" s="1"/>
  <c r="M223" i="9"/>
  <c r="L223" i="9"/>
  <c r="F223" i="9"/>
  <c r="E223" i="9"/>
  <c r="M222" i="9"/>
  <c r="L222" i="9"/>
  <c r="F222" i="9"/>
  <c r="B222" i="9" s="1"/>
  <c r="E222" i="9"/>
  <c r="M221" i="9"/>
  <c r="L221" i="9"/>
  <c r="E221" i="9"/>
  <c r="M220" i="9"/>
  <c r="L220" i="9"/>
  <c r="E220" i="9"/>
  <c r="M219" i="9"/>
  <c r="F219" i="9" s="1"/>
  <c r="L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B157" i="9"/>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F149" i="9"/>
  <c r="B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H143" i="9"/>
  <c r="E143" i="9" s="1"/>
  <c r="B143" i="9" s="1"/>
  <c r="G143" i="9"/>
  <c r="F143" i="9"/>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H43" i="9"/>
  <c r="E43" i="9" s="1"/>
  <c r="B43" i="9" s="1"/>
  <c r="G43" i="9"/>
  <c r="F43" i="9"/>
  <c r="H42" i="9"/>
  <c r="G42" i="9"/>
  <c r="F42" i="9"/>
  <c r="H41" i="9"/>
  <c r="G41" i="9"/>
  <c r="E41" i="9" s="1"/>
  <c r="B41" i="9" s="1"/>
  <c r="F41" i="9"/>
  <c r="H40" i="9"/>
  <c r="G40" i="9"/>
  <c r="F40" i="9"/>
  <c r="H39" i="9"/>
  <c r="G39" i="9"/>
  <c r="F39" i="9"/>
  <c r="H38" i="9"/>
  <c r="G38" i="9"/>
  <c r="E38" i="9" s="1"/>
  <c r="B38" i="9" s="1"/>
  <c r="F38" i="9"/>
  <c r="H37" i="9"/>
  <c r="G37" i="9"/>
  <c r="E37" i="9" s="1"/>
  <c r="B37" i="9" s="1"/>
  <c r="F37" i="9"/>
  <c r="H36" i="9"/>
  <c r="E36" i="9" s="1"/>
  <c r="G36" i="9"/>
  <c r="F36" i="9"/>
  <c r="B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F30" i="9"/>
  <c r="H29" i="9"/>
  <c r="G29" i="9"/>
  <c r="F29" i="9"/>
  <c r="H28" i="9"/>
  <c r="E28" i="9" s="1"/>
  <c r="G28" i="9"/>
  <c r="F28" i="9"/>
  <c r="B28" i="9"/>
  <c r="H27" i="9"/>
  <c r="G27" i="9"/>
  <c r="F27" i="9"/>
  <c r="H26" i="9"/>
  <c r="G26" i="9"/>
  <c r="F26" i="9"/>
  <c r="H25" i="9"/>
  <c r="G25" i="9"/>
  <c r="F25" i="9"/>
  <c r="H24" i="9"/>
  <c r="E24" i="9" s="1"/>
  <c r="B24" i="9" s="1"/>
  <c r="G24" i="9"/>
  <c r="F24" i="9"/>
  <c r="H23" i="9"/>
  <c r="G23" i="9"/>
  <c r="F23" i="9"/>
  <c r="E23" i="9"/>
  <c r="B23" i="9" s="1"/>
  <c r="H22" i="9"/>
  <c r="G22" i="9"/>
  <c r="E22" i="9" s="1"/>
  <c r="F22" i="9"/>
  <c r="H21" i="9"/>
  <c r="G21" i="9"/>
  <c r="F21" i="9"/>
  <c r="F20" i="9"/>
  <c r="F4" i="9"/>
  <c r="O3" i="9"/>
  <c r="G274" i="9" s="1"/>
  <c r="E274" i="9" s="1"/>
  <c r="I3" i="9"/>
  <c r="H3" i="9"/>
  <c r="G3" i="9"/>
  <c r="D101" i="8"/>
  <c r="I36" i="3" s="1"/>
  <c r="D95" i="8"/>
  <c r="D90" i="8"/>
  <c r="D85" i="8"/>
  <c r="D80" i="8"/>
  <c r="D75" i="8"/>
  <c r="D70" i="8"/>
  <c r="D65" i="8"/>
  <c r="D60" i="8"/>
  <c r="D55" i="8"/>
  <c r="D50" i="8"/>
  <c r="D44" i="8"/>
  <c r="D36" i="8"/>
  <c r="D26" i="8"/>
  <c r="D24" i="8" s="1"/>
  <c r="D18" i="8"/>
  <c r="D8" i="8"/>
  <c r="E44" i="7"/>
  <c r="D44" i="7"/>
  <c r="D38" i="7" s="1"/>
  <c r="E39" i="7"/>
  <c r="E38" i="7" s="1"/>
  <c r="I31" i="3" s="1"/>
  <c r="D39" i="7"/>
  <c r="E30" i="7"/>
  <c r="D30" i="7"/>
  <c r="E23" i="7"/>
  <c r="D23" i="7"/>
  <c r="D22" i="7" s="1"/>
  <c r="E22" i="7"/>
  <c r="I30" i="3" s="1"/>
  <c r="E14" i="7"/>
  <c r="D14" i="7"/>
  <c r="E7" i="7"/>
  <c r="E6" i="7" s="1"/>
  <c r="D7" i="7"/>
  <c r="E5"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I24" i="3"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E245" i="5" s="1"/>
  <c r="D1222" i="1" s="1"/>
  <c r="D250" i="5"/>
  <c r="F249" i="5"/>
  <c r="F248" i="5"/>
  <c r="F247"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E70" i="5"/>
  <c r="D70" i="5"/>
  <c r="F70"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D344" i="4" s="1"/>
  <c r="F344" i="4"/>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D252"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C1562" i="1"/>
  <c r="H1562" i="1" s="1"/>
  <c r="G1561" i="1"/>
  <c r="C1561" i="1"/>
  <c r="H1561" i="1" s="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C1531" i="1"/>
  <c r="G1530" i="1"/>
  <c r="C1530" i="1"/>
  <c r="H1530" i="1" s="1"/>
  <c r="C1529" i="1"/>
  <c r="H1528" i="1"/>
  <c r="G1528" i="1"/>
  <c r="C1528" i="1"/>
  <c r="C1527" i="1"/>
  <c r="G1526" i="1"/>
  <c r="C1526" i="1"/>
  <c r="H1526" i="1" s="1"/>
  <c r="C1525" i="1"/>
  <c r="H1523" i="1"/>
  <c r="C1523" i="1"/>
  <c r="G1523" i="1" s="1"/>
  <c r="G1522" i="1"/>
  <c r="C1522" i="1"/>
  <c r="H1522" i="1" s="1"/>
  <c r="H1521" i="1"/>
  <c r="C1521" i="1"/>
  <c r="G1521" i="1" s="1"/>
  <c r="H1520" i="1"/>
  <c r="G1520" i="1"/>
  <c r="C1520" i="1"/>
  <c r="C1519" i="1"/>
  <c r="G1519" i="1" s="1"/>
  <c r="H1516" i="1"/>
  <c r="G1516" i="1"/>
  <c r="C1516" i="1"/>
  <c r="C1515" i="1"/>
  <c r="G1515" i="1" s="1"/>
  <c r="G1514" i="1"/>
  <c r="C1514" i="1"/>
  <c r="H1514" i="1" s="1"/>
  <c r="C1513" i="1"/>
  <c r="G1513" i="1" s="1"/>
  <c r="H1512" i="1"/>
  <c r="G1512" i="1"/>
  <c r="C1512" i="1"/>
  <c r="C1511" i="1"/>
  <c r="C1510" i="1"/>
  <c r="H1510" i="1" s="1"/>
  <c r="C1509" i="1"/>
  <c r="H1508" i="1"/>
  <c r="G1508" i="1"/>
  <c r="C1508" i="1"/>
  <c r="C1507" i="1"/>
  <c r="G1507" i="1" s="1"/>
  <c r="G1506" i="1"/>
  <c r="C1506" i="1"/>
  <c r="H1506" i="1" s="1"/>
  <c r="C1505" i="1"/>
  <c r="G1505" i="1" s="1"/>
  <c r="C1504" i="1"/>
  <c r="H1504" i="1" s="1"/>
  <c r="C1503" i="1"/>
  <c r="G1503" i="1" s="1"/>
  <c r="C1502" i="1"/>
  <c r="H1502" i="1" s="1"/>
  <c r="C1501" i="1"/>
  <c r="G1501" i="1" s="1"/>
  <c r="H1500" i="1"/>
  <c r="G1500" i="1"/>
  <c r="C1500" i="1"/>
  <c r="C1499" i="1"/>
  <c r="G1499" i="1" s="1"/>
  <c r="G1498" i="1"/>
  <c r="C1498" i="1"/>
  <c r="H1498" i="1" s="1"/>
  <c r="C1497" i="1"/>
  <c r="G1497" i="1" s="1"/>
  <c r="H1496" i="1"/>
  <c r="G1496" i="1"/>
  <c r="C1496" i="1"/>
  <c r="C1495" i="1"/>
  <c r="G1494" i="1"/>
  <c r="C1494" i="1"/>
  <c r="H1494" i="1" s="1"/>
  <c r="C1493" i="1"/>
  <c r="C1492" i="1"/>
  <c r="G1492" i="1" s="1"/>
  <c r="C1491" i="1"/>
  <c r="G1491" i="1" s="1"/>
  <c r="G1490" i="1"/>
  <c r="C1490" i="1"/>
  <c r="H1490" i="1" s="1"/>
  <c r="C1489" i="1"/>
  <c r="G1489" i="1" s="1"/>
  <c r="H1488" i="1"/>
  <c r="G1488" i="1"/>
  <c r="C1488" i="1"/>
  <c r="H1487" i="1"/>
  <c r="C1487" i="1"/>
  <c r="G1487" i="1" s="1"/>
  <c r="C1486" i="1"/>
  <c r="H1486" i="1" s="1"/>
  <c r="C1485" i="1"/>
  <c r="G1485" i="1" s="1"/>
  <c r="C1484" i="1"/>
  <c r="H1484" i="1" s="1"/>
  <c r="G1482" i="1"/>
  <c r="C1482" i="1"/>
  <c r="H1482" i="1" s="1"/>
  <c r="C1480" i="1"/>
  <c r="H1480" i="1" s="1"/>
  <c r="H1479" i="1"/>
  <c r="D1479" i="1"/>
  <c r="J1479" i="1" s="1"/>
  <c r="C1479" i="1"/>
  <c r="D1478" i="1"/>
  <c r="C1478" i="1"/>
  <c r="D1477" i="1"/>
  <c r="C1477" i="1"/>
  <c r="D1476" i="1"/>
  <c r="C1476" i="1"/>
  <c r="D1475" i="1"/>
  <c r="C1475" i="1"/>
  <c r="D1474" i="1"/>
  <c r="C1474" i="1"/>
  <c r="G1474" i="1" s="1"/>
  <c r="D1473" i="1"/>
  <c r="C1473" i="1"/>
  <c r="D1472" i="1"/>
  <c r="C1472" i="1"/>
  <c r="G1472" i="1" s="1"/>
  <c r="D1471" i="1"/>
  <c r="C1471" i="1"/>
  <c r="D1470" i="1"/>
  <c r="G1470" i="1" s="1"/>
  <c r="C1470" i="1"/>
  <c r="D1469" i="1"/>
  <c r="D1468" i="1"/>
  <c r="C1468" i="1"/>
  <c r="D1467" i="1"/>
  <c r="C1467" i="1"/>
  <c r="H1466" i="1"/>
  <c r="D1466" i="1"/>
  <c r="J1466" i="1" s="1"/>
  <c r="C1466" i="1"/>
  <c r="D1465" i="1"/>
  <c r="C1465" i="1"/>
  <c r="D1464" i="1"/>
  <c r="C1464" i="1"/>
  <c r="D1463" i="1"/>
  <c r="C1463" i="1"/>
  <c r="H1462" i="1"/>
  <c r="D1462" i="1"/>
  <c r="J1462" i="1" s="1"/>
  <c r="C1462" i="1"/>
  <c r="D1461" i="1"/>
  <c r="H1461" i="1" s="1"/>
  <c r="C1461" i="1"/>
  <c r="D1460" i="1"/>
  <c r="C1460" i="1"/>
  <c r="D1459" i="1"/>
  <c r="C1459" i="1"/>
  <c r="D1458" i="1"/>
  <c r="C1458" i="1"/>
  <c r="D1457" i="1"/>
  <c r="C1457" i="1"/>
  <c r="D1456" i="1"/>
  <c r="C1456" i="1"/>
  <c r="D1455" i="1"/>
  <c r="C1455" i="1"/>
  <c r="D1454" i="1"/>
  <c r="H1454" i="1" s="1"/>
  <c r="C1454" i="1"/>
  <c r="G1454" i="1" s="1"/>
  <c r="H1453" i="1"/>
  <c r="D1453" i="1"/>
  <c r="C1453" i="1"/>
  <c r="G1453" i="1" s="1"/>
  <c r="J1452" i="1"/>
  <c r="H1452" i="1"/>
  <c r="D1452" i="1"/>
  <c r="G1452" i="1" s="1"/>
  <c r="C1452" i="1"/>
  <c r="J1451" i="1"/>
  <c r="H1451" i="1"/>
  <c r="D1451" i="1"/>
  <c r="C1451" i="1"/>
  <c r="G1451" i="1" s="1"/>
  <c r="J1450" i="1"/>
  <c r="H1450" i="1"/>
  <c r="D1450" i="1"/>
  <c r="G1450" i="1" s="1"/>
  <c r="C1450" i="1"/>
  <c r="J1449" i="1"/>
  <c r="H1449" i="1"/>
  <c r="D1449" i="1"/>
  <c r="C1449" i="1"/>
  <c r="G1449" i="1" s="1"/>
  <c r="J1448" i="1"/>
  <c r="H1448" i="1"/>
  <c r="D1448" i="1"/>
  <c r="G1448" i="1" s="1"/>
  <c r="C1448" i="1"/>
  <c r="J1447" i="1"/>
  <c r="H1447" i="1"/>
  <c r="D1447" i="1"/>
  <c r="C1447" i="1"/>
  <c r="G1447" i="1" s="1"/>
  <c r="J1446" i="1"/>
  <c r="H1446" i="1"/>
  <c r="D1446" i="1"/>
  <c r="G1446" i="1" s="1"/>
  <c r="C1446" i="1"/>
  <c r="D1445" i="1"/>
  <c r="G1444" i="1"/>
  <c r="D1444" i="1"/>
  <c r="C1444" i="1"/>
  <c r="G1443" i="1"/>
  <c r="D1443" i="1"/>
  <c r="C1443" i="1"/>
  <c r="G1442" i="1"/>
  <c r="D1442" i="1"/>
  <c r="C1442" i="1"/>
  <c r="G1441" i="1"/>
  <c r="D1441" i="1"/>
  <c r="C1441" i="1"/>
  <c r="G1440" i="1"/>
  <c r="D1440" i="1"/>
  <c r="C1440" i="1"/>
  <c r="D1439" i="1"/>
  <c r="C1439" i="1"/>
  <c r="G1439" i="1" s="1"/>
  <c r="G1438" i="1"/>
  <c r="D1438" i="1"/>
  <c r="C1438" i="1"/>
  <c r="H1438" i="1" s="1"/>
  <c r="D1437" i="1"/>
  <c r="D1434" i="1"/>
  <c r="C1434" i="1"/>
  <c r="G1433" i="1"/>
  <c r="D1433" i="1"/>
  <c r="C1433" i="1"/>
  <c r="H1433" i="1" s="1"/>
  <c r="G1432" i="1"/>
  <c r="D1432" i="1"/>
  <c r="C1432" i="1"/>
  <c r="H1432" i="1" s="1"/>
  <c r="D1431" i="1"/>
  <c r="C1431" i="1"/>
  <c r="D1430" i="1"/>
  <c r="C1430" i="1"/>
  <c r="G1429" i="1"/>
  <c r="D1429" i="1"/>
  <c r="C1429" i="1"/>
  <c r="H1429" i="1" s="1"/>
  <c r="G1428" i="1"/>
  <c r="D1428" i="1"/>
  <c r="C1428" i="1"/>
  <c r="H1428" i="1" s="1"/>
  <c r="D1427" i="1"/>
  <c r="C1427" i="1"/>
  <c r="D1426" i="1"/>
  <c r="C1426" i="1"/>
  <c r="G1425" i="1"/>
  <c r="D1425" i="1"/>
  <c r="C1425" i="1"/>
  <c r="H1425" i="1" s="1"/>
  <c r="G1424" i="1"/>
  <c r="D1424" i="1"/>
  <c r="C1424" i="1"/>
  <c r="H1424" i="1" s="1"/>
  <c r="C1423" i="1"/>
  <c r="G1422" i="1"/>
  <c r="D1422" i="1"/>
  <c r="C1422" i="1"/>
  <c r="H1422" i="1" s="1"/>
  <c r="G1421" i="1"/>
  <c r="D1421" i="1"/>
  <c r="C1421" i="1"/>
  <c r="H1421" i="1" s="1"/>
  <c r="D1420" i="1"/>
  <c r="C1420" i="1"/>
  <c r="D1419" i="1"/>
  <c r="C1419" i="1"/>
  <c r="G1418" i="1"/>
  <c r="D1418" i="1"/>
  <c r="C1418" i="1"/>
  <c r="H1418" i="1" s="1"/>
  <c r="G1417" i="1"/>
  <c r="D1417" i="1"/>
  <c r="C1417" i="1"/>
  <c r="H1417" i="1" s="1"/>
  <c r="D1416" i="1"/>
  <c r="C1416" i="1"/>
  <c r="D1415" i="1"/>
  <c r="C1415" i="1"/>
  <c r="G1414" i="1"/>
  <c r="D1414" i="1"/>
  <c r="C1414" i="1"/>
  <c r="H1414" i="1" s="1"/>
  <c r="G1413" i="1"/>
  <c r="D1413" i="1"/>
  <c r="C1413" i="1"/>
  <c r="H1413" i="1" s="1"/>
  <c r="D1412" i="1"/>
  <c r="C1412" i="1"/>
  <c r="D1411" i="1"/>
  <c r="C1411" i="1"/>
  <c r="G1410" i="1"/>
  <c r="D1410" i="1"/>
  <c r="C1410" i="1"/>
  <c r="H1410" i="1" s="1"/>
  <c r="D1409" i="1"/>
  <c r="C1409" i="1"/>
  <c r="G1407" i="1"/>
  <c r="D1407" i="1"/>
  <c r="C1407" i="1"/>
  <c r="H1407" i="1" s="1"/>
  <c r="G1406" i="1"/>
  <c r="D1406" i="1"/>
  <c r="C1406" i="1"/>
  <c r="H1406" i="1" s="1"/>
  <c r="D1405" i="1"/>
  <c r="C1405" i="1"/>
  <c r="D1404" i="1"/>
  <c r="C1404" i="1"/>
  <c r="G1403" i="1"/>
  <c r="D1403" i="1"/>
  <c r="C1403" i="1"/>
  <c r="H1403" i="1" s="1"/>
  <c r="G1402" i="1"/>
  <c r="D1402" i="1"/>
  <c r="C1402" i="1"/>
  <c r="H1402" i="1" s="1"/>
  <c r="D1401" i="1"/>
  <c r="D1400" i="1"/>
  <c r="C1400" i="1"/>
  <c r="G1399" i="1"/>
  <c r="D1399" i="1"/>
  <c r="C1399" i="1"/>
  <c r="H1399" i="1" s="1"/>
  <c r="G1398" i="1"/>
  <c r="D1398" i="1"/>
  <c r="C1398" i="1"/>
  <c r="H1398" i="1" s="1"/>
  <c r="D1397" i="1"/>
  <c r="C1397" i="1"/>
  <c r="D1396" i="1"/>
  <c r="C1396" i="1"/>
  <c r="G1395" i="1"/>
  <c r="D1395" i="1"/>
  <c r="C1395" i="1"/>
  <c r="H1395" i="1" s="1"/>
  <c r="G1394" i="1"/>
  <c r="D1394" i="1"/>
  <c r="C1394" i="1"/>
  <c r="H1394" i="1" s="1"/>
  <c r="D1393" i="1"/>
  <c r="C1393" i="1"/>
  <c r="D1392" i="1"/>
  <c r="C1392" i="1"/>
  <c r="G1391" i="1"/>
  <c r="D1391" i="1"/>
  <c r="C1391" i="1"/>
  <c r="H1391" i="1" s="1"/>
  <c r="G1390" i="1"/>
  <c r="D1390" i="1"/>
  <c r="C1390" i="1"/>
  <c r="H1390" i="1" s="1"/>
  <c r="D1389" i="1"/>
  <c r="C1389" i="1"/>
  <c r="C1388" i="1"/>
  <c r="G1387" i="1"/>
  <c r="D1387" i="1"/>
  <c r="C1387" i="1"/>
  <c r="H1387" i="1" s="1"/>
  <c r="D1386" i="1"/>
  <c r="C1386" i="1"/>
  <c r="D1385" i="1"/>
  <c r="C1385" i="1"/>
  <c r="G1384" i="1"/>
  <c r="D1384" i="1"/>
  <c r="C1384" i="1"/>
  <c r="H1384" i="1" s="1"/>
  <c r="D1382" i="1"/>
  <c r="C1382" i="1"/>
  <c r="G1381" i="1"/>
  <c r="D1381" i="1"/>
  <c r="C1381" i="1"/>
  <c r="H1381" i="1" s="1"/>
  <c r="G1380" i="1"/>
  <c r="D1380" i="1"/>
  <c r="C1380" i="1"/>
  <c r="H1380" i="1" s="1"/>
  <c r="D1379" i="1"/>
  <c r="C1379" i="1"/>
  <c r="D1378" i="1"/>
  <c r="C1378" i="1"/>
  <c r="G1377" i="1"/>
  <c r="D1377" i="1"/>
  <c r="C1377" i="1"/>
  <c r="H1377" i="1" s="1"/>
  <c r="G1376" i="1"/>
  <c r="D1376" i="1"/>
  <c r="C1376" i="1"/>
  <c r="H1376" i="1" s="1"/>
  <c r="D1375" i="1"/>
  <c r="C1375" i="1"/>
  <c r="D1374" i="1"/>
  <c r="C1374" i="1"/>
  <c r="G1373" i="1"/>
  <c r="D1373" i="1"/>
  <c r="C1373" i="1"/>
  <c r="H1373" i="1" s="1"/>
  <c r="G1372" i="1"/>
  <c r="D1372" i="1"/>
  <c r="C1372" i="1"/>
  <c r="H1372" i="1" s="1"/>
  <c r="D1371" i="1"/>
  <c r="C1371" i="1"/>
  <c r="D1370" i="1"/>
  <c r="C1370" i="1"/>
  <c r="G1369" i="1"/>
  <c r="D1369" i="1"/>
  <c r="C1369" i="1"/>
  <c r="H1369" i="1" s="1"/>
  <c r="G1368" i="1"/>
  <c r="D1368" i="1"/>
  <c r="C1368" i="1"/>
  <c r="H1368" i="1" s="1"/>
  <c r="D1367" i="1"/>
  <c r="C1367" i="1"/>
  <c r="D1366" i="1"/>
  <c r="C1366" i="1"/>
  <c r="G1365" i="1"/>
  <c r="D1365" i="1"/>
  <c r="C1365" i="1"/>
  <c r="H1365" i="1" s="1"/>
  <c r="G1364" i="1"/>
  <c r="D1364" i="1"/>
  <c r="C1364" i="1"/>
  <c r="H1364" i="1" s="1"/>
  <c r="D1363" i="1"/>
  <c r="C1363" i="1"/>
  <c r="D1362" i="1"/>
  <c r="C1362" i="1"/>
  <c r="G1361" i="1"/>
  <c r="D1361" i="1"/>
  <c r="C1361" i="1"/>
  <c r="H1361" i="1" s="1"/>
  <c r="G1360" i="1"/>
  <c r="D1360" i="1"/>
  <c r="C1360" i="1"/>
  <c r="H1360" i="1" s="1"/>
  <c r="D1359" i="1"/>
  <c r="C1359" i="1"/>
  <c r="D1358" i="1"/>
  <c r="C1358" i="1"/>
  <c r="G1357" i="1"/>
  <c r="D1357" i="1"/>
  <c r="C1357" i="1"/>
  <c r="H1357" i="1" s="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G1234" i="1"/>
  <c r="D1234" i="1"/>
  <c r="C1234" i="1"/>
  <c r="H1234" i="1" s="1"/>
  <c r="D1233" i="1"/>
  <c r="G1233" i="1" s="1"/>
  <c r="C1233" i="1"/>
  <c r="D1232" i="1"/>
  <c r="C1232" i="1"/>
  <c r="D1231" i="1"/>
  <c r="C1231" i="1"/>
  <c r="G1230" i="1"/>
  <c r="D1230" i="1"/>
  <c r="C1230" i="1"/>
  <c r="H1230" i="1" s="1"/>
  <c r="D1229" i="1"/>
  <c r="C1229" i="1"/>
  <c r="D1228" i="1"/>
  <c r="C1228" i="1"/>
  <c r="G1226" i="1"/>
  <c r="D1226" i="1"/>
  <c r="C1226" i="1"/>
  <c r="H1226" i="1" s="1"/>
  <c r="D1225" i="1"/>
  <c r="G1225" i="1" s="1"/>
  <c r="C1225" i="1"/>
  <c r="D1224" i="1"/>
  <c r="C1224" i="1"/>
  <c r="D1223" i="1"/>
  <c r="C1223" i="1"/>
  <c r="D1221" i="1"/>
  <c r="G1221" i="1" s="1"/>
  <c r="C1221" i="1"/>
  <c r="D1220" i="1"/>
  <c r="C1220" i="1"/>
  <c r="D1219" i="1"/>
  <c r="C1219" i="1"/>
  <c r="D1218" i="1"/>
  <c r="C1218" i="1"/>
  <c r="H1218" i="1" s="1"/>
  <c r="D1217" i="1"/>
  <c r="C1217" i="1"/>
  <c r="D1216" i="1"/>
  <c r="C1216" i="1"/>
  <c r="D1213" i="1"/>
  <c r="G1213" i="1" s="1"/>
  <c r="C1213" i="1"/>
  <c r="D1212" i="1"/>
  <c r="C1212" i="1"/>
  <c r="D1211" i="1"/>
  <c r="C1211" i="1"/>
  <c r="G1210" i="1"/>
  <c r="D1210" i="1"/>
  <c r="C1210" i="1"/>
  <c r="H1210" i="1" s="1"/>
  <c r="G1209" i="1"/>
  <c r="D1209" i="1"/>
  <c r="C1209" i="1"/>
  <c r="D1208" i="1"/>
  <c r="C1208" i="1"/>
  <c r="D1207" i="1"/>
  <c r="C1207" i="1"/>
  <c r="G1206" i="1"/>
  <c r="D1206" i="1"/>
  <c r="C1206" i="1"/>
  <c r="H1206" i="1" s="1"/>
  <c r="D1205" i="1"/>
  <c r="G1205" i="1" s="1"/>
  <c r="C1205" i="1"/>
  <c r="D1204" i="1"/>
  <c r="C1204" i="1"/>
  <c r="D1203" i="1"/>
  <c r="C1203" i="1"/>
  <c r="G1202" i="1"/>
  <c r="D1202" i="1"/>
  <c r="C1202" i="1"/>
  <c r="H1202" i="1" s="1"/>
  <c r="G1201" i="1"/>
  <c r="D1201" i="1"/>
  <c r="C1201" i="1"/>
  <c r="D1200" i="1"/>
  <c r="C1200" i="1"/>
  <c r="D1199" i="1"/>
  <c r="C1199" i="1"/>
  <c r="G1198" i="1"/>
  <c r="D1198" i="1"/>
  <c r="C1198" i="1"/>
  <c r="H1198" i="1" s="1"/>
  <c r="D1197" i="1"/>
  <c r="G1197" i="1" s="1"/>
  <c r="C1197" i="1"/>
  <c r="D1196" i="1"/>
  <c r="C1196" i="1"/>
  <c r="D1195" i="1"/>
  <c r="C1195" i="1"/>
  <c r="G1194" i="1"/>
  <c r="D1194" i="1"/>
  <c r="C1194" i="1"/>
  <c r="H1194" i="1" s="1"/>
  <c r="G1193" i="1"/>
  <c r="D1193" i="1"/>
  <c r="C1193" i="1"/>
  <c r="D1192" i="1"/>
  <c r="C1192" i="1"/>
  <c r="D1191" i="1"/>
  <c r="C1191" i="1"/>
  <c r="G1190" i="1"/>
  <c r="D1190" i="1"/>
  <c r="C1190" i="1"/>
  <c r="H1190" i="1" s="1"/>
  <c r="D1189" i="1"/>
  <c r="G1189" i="1" s="1"/>
  <c r="C1189" i="1"/>
  <c r="D1188" i="1"/>
  <c r="C1188" i="1"/>
  <c r="D1187" i="1"/>
  <c r="C1187" i="1"/>
  <c r="G1186" i="1"/>
  <c r="D1186" i="1"/>
  <c r="C1186" i="1"/>
  <c r="H1186" i="1" s="1"/>
  <c r="G1185" i="1"/>
  <c r="D1185" i="1"/>
  <c r="C1185" i="1"/>
  <c r="D1184" i="1"/>
  <c r="C1184" i="1"/>
  <c r="C1183" i="1"/>
  <c r="G1182" i="1"/>
  <c r="D1182" i="1"/>
  <c r="C1182" i="1"/>
  <c r="H1182" i="1" s="1"/>
  <c r="D1181" i="1"/>
  <c r="G1181" i="1" s="1"/>
  <c r="C1181" i="1"/>
  <c r="D1180" i="1"/>
  <c r="C1180" i="1"/>
  <c r="D1179" i="1"/>
  <c r="C1179" i="1"/>
  <c r="G1178" i="1"/>
  <c r="D1178" i="1"/>
  <c r="C1178" i="1"/>
  <c r="H1178" i="1" s="1"/>
  <c r="G1177" i="1"/>
  <c r="D1177" i="1"/>
  <c r="C1177" i="1"/>
  <c r="D1176" i="1"/>
  <c r="C1176" i="1"/>
  <c r="D1175" i="1"/>
  <c r="C1175" i="1"/>
  <c r="G1174" i="1"/>
  <c r="D1174" i="1"/>
  <c r="C1174" i="1"/>
  <c r="H1174" i="1" s="1"/>
  <c r="D1173" i="1"/>
  <c r="G1173" i="1" s="1"/>
  <c r="C1173" i="1"/>
  <c r="D1172" i="1"/>
  <c r="C1172" i="1"/>
  <c r="D1171" i="1"/>
  <c r="C1171" i="1"/>
  <c r="G1170" i="1"/>
  <c r="D1170" i="1"/>
  <c r="C1170" i="1"/>
  <c r="H1170" i="1" s="1"/>
  <c r="D1169" i="1"/>
  <c r="G1169" i="1" s="1"/>
  <c r="C1169" i="1"/>
  <c r="D1168" i="1"/>
  <c r="C1168" i="1"/>
  <c r="D1167" i="1"/>
  <c r="G1166" i="1"/>
  <c r="D1166" i="1"/>
  <c r="C1166" i="1"/>
  <c r="D1165" i="1"/>
  <c r="C1165" i="1"/>
  <c r="D1164" i="1"/>
  <c r="C1164" i="1"/>
  <c r="D1163" i="1"/>
  <c r="C1163" i="1"/>
  <c r="G1162" i="1"/>
  <c r="D1162" i="1"/>
  <c r="C1162" i="1"/>
  <c r="H1162" i="1" s="1"/>
  <c r="D1161" i="1"/>
  <c r="G1161" i="1" s="1"/>
  <c r="C1161" i="1"/>
  <c r="D1160" i="1"/>
  <c r="C1160" i="1"/>
  <c r="D1159" i="1"/>
  <c r="C1159" i="1"/>
  <c r="G1158" i="1"/>
  <c r="D1158" i="1"/>
  <c r="C1158" i="1"/>
  <c r="H1158" i="1" s="1"/>
  <c r="D1157" i="1"/>
  <c r="G1157" i="1" s="1"/>
  <c r="C1157" i="1"/>
  <c r="D1156" i="1"/>
  <c r="C1156" i="1"/>
  <c r="D1155" i="1"/>
  <c r="C1155" i="1"/>
  <c r="D1154" i="1"/>
  <c r="C1154" i="1"/>
  <c r="H1154" i="1" s="1"/>
  <c r="D1151" i="1"/>
  <c r="C1151" i="1"/>
  <c r="G1150" i="1"/>
  <c r="D1150" i="1"/>
  <c r="C1150" i="1"/>
  <c r="H1150" i="1" s="1"/>
  <c r="G1149" i="1"/>
  <c r="D1149" i="1"/>
  <c r="C1149" i="1"/>
  <c r="D1148" i="1"/>
  <c r="C1148" i="1"/>
  <c r="D1147" i="1"/>
  <c r="C1147" i="1"/>
  <c r="G1146" i="1"/>
  <c r="D1146" i="1"/>
  <c r="C1146" i="1"/>
  <c r="H1146" i="1" s="1"/>
  <c r="D1145" i="1"/>
  <c r="G1145" i="1" s="1"/>
  <c r="C1145" i="1"/>
  <c r="D1144" i="1"/>
  <c r="C1144" i="1"/>
  <c r="D1143" i="1"/>
  <c r="C1143" i="1"/>
  <c r="G1142" i="1"/>
  <c r="D1142" i="1"/>
  <c r="C1142" i="1"/>
  <c r="H1142" i="1" s="1"/>
  <c r="G1141" i="1"/>
  <c r="D1141" i="1"/>
  <c r="C1141" i="1"/>
  <c r="D1140" i="1"/>
  <c r="C1140" i="1"/>
  <c r="D1139" i="1"/>
  <c r="C1139" i="1"/>
  <c r="G1138" i="1"/>
  <c r="D1138" i="1"/>
  <c r="C1138" i="1"/>
  <c r="H1138" i="1" s="1"/>
  <c r="D1137" i="1"/>
  <c r="G1137" i="1" s="1"/>
  <c r="C1137" i="1"/>
  <c r="D1136" i="1"/>
  <c r="C1136" i="1"/>
  <c r="D1135" i="1"/>
  <c r="C1135" i="1"/>
  <c r="G1134" i="1"/>
  <c r="D1134" i="1"/>
  <c r="C1134" i="1"/>
  <c r="H1134" i="1" s="1"/>
  <c r="G1133" i="1"/>
  <c r="D1133" i="1"/>
  <c r="C1133" i="1"/>
  <c r="D1132" i="1"/>
  <c r="C1132" i="1"/>
  <c r="D1131" i="1"/>
  <c r="C1131" i="1"/>
  <c r="G1130" i="1"/>
  <c r="D1130" i="1"/>
  <c r="C1130" i="1"/>
  <c r="H1130" i="1" s="1"/>
  <c r="D1129" i="1"/>
  <c r="G1129" i="1" s="1"/>
  <c r="C1129" i="1"/>
  <c r="D1128" i="1"/>
  <c r="C1128" i="1"/>
  <c r="D1127" i="1"/>
  <c r="C1127" i="1"/>
  <c r="G1126" i="1"/>
  <c r="D1126" i="1"/>
  <c r="C1126" i="1"/>
  <c r="H1126" i="1" s="1"/>
  <c r="G1125" i="1"/>
  <c r="D1125" i="1"/>
  <c r="C1125" i="1"/>
  <c r="D1123" i="1"/>
  <c r="C1123" i="1"/>
  <c r="G1122" i="1"/>
  <c r="D1122" i="1"/>
  <c r="C1122" i="1"/>
  <c r="H1122" i="1" s="1"/>
  <c r="D1121" i="1"/>
  <c r="G1121" i="1" s="1"/>
  <c r="C1121" i="1"/>
  <c r="D1120" i="1"/>
  <c r="C1120" i="1"/>
  <c r="D1119" i="1"/>
  <c r="C1119" i="1"/>
  <c r="G1118" i="1"/>
  <c r="D1118" i="1"/>
  <c r="C1118" i="1"/>
  <c r="H1118" i="1" s="1"/>
  <c r="G1117" i="1"/>
  <c r="D1117" i="1"/>
  <c r="C1117" i="1"/>
  <c r="D1116" i="1"/>
  <c r="C1116" i="1"/>
  <c r="D1115" i="1"/>
  <c r="C1115" i="1"/>
  <c r="G1114" i="1"/>
  <c r="D1114" i="1"/>
  <c r="C1114" i="1"/>
  <c r="H1114" i="1" s="1"/>
  <c r="D1113" i="1"/>
  <c r="G1113" i="1" s="1"/>
  <c r="C1113" i="1"/>
  <c r="D1112" i="1"/>
  <c r="C1112" i="1"/>
  <c r="D1111" i="1"/>
  <c r="C1111" i="1"/>
  <c r="G1110" i="1"/>
  <c r="D1110" i="1"/>
  <c r="C1110" i="1"/>
  <c r="H1110" i="1" s="1"/>
  <c r="G1109" i="1"/>
  <c r="D1109" i="1"/>
  <c r="C1109" i="1"/>
  <c r="D1108" i="1"/>
  <c r="C1108" i="1"/>
  <c r="D1107" i="1"/>
  <c r="C1107" i="1"/>
  <c r="G1106" i="1"/>
  <c r="D1106" i="1"/>
  <c r="C1106" i="1"/>
  <c r="H1106" i="1" s="1"/>
  <c r="D1105" i="1"/>
  <c r="G1105" i="1" s="1"/>
  <c r="C1105" i="1"/>
  <c r="D1104" i="1"/>
  <c r="C1104" i="1"/>
  <c r="D1103" i="1"/>
  <c r="C1103" i="1"/>
  <c r="G1102" i="1"/>
  <c r="D1102" i="1"/>
  <c r="C1102" i="1"/>
  <c r="H1102" i="1" s="1"/>
  <c r="G1101" i="1"/>
  <c r="D1101" i="1"/>
  <c r="C1101" i="1"/>
  <c r="D1100" i="1"/>
  <c r="C1100" i="1"/>
  <c r="D1099" i="1"/>
  <c r="C1099" i="1"/>
  <c r="G1098" i="1"/>
  <c r="D1098" i="1"/>
  <c r="C1098" i="1"/>
  <c r="H1098" i="1" s="1"/>
  <c r="D1097" i="1"/>
  <c r="G1097" i="1" s="1"/>
  <c r="C1097" i="1"/>
  <c r="D1096" i="1"/>
  <c r="C1096" i="1"/>
  <c r="D1095" i="1"/>
  <c r="C1095" i="1"/>
  <c r="G1094" i="1"/>
  <c r="D1094" i="1"/>
  <c r="C1094" i="1"/>
  <c r="H1094" i="1" s="1"/>
  <c r="G1093" i="1"/>
  <c r="D1093" i="1"/>
  <c r="C1093" i="1"/>
  <c r="D1092" i="1"/>
  <c r="C1092" i="1"/>
  <c r="D1091" i="1"/>
  <c r="C1091" i="1"/>
  <c r="G1090" i="1"/>
  <c r="D1090" i="1"/>
  <c r="C1090" i="1"/>
  <c r="H1090" i="1" s="1"/>
  <c r="D1089" i="1"/>
  <c r="G1089" i="1" s="1"/>
  <c r="C1089" i="1"/>
  <c r="D1088" i="1"/>
  <c r="C1088" i="1"/>
  <c r="D1087" i="1"/>
  <c r="C1087" i="1"/>
  <c r="G1086" i="1"/>
  <c r="D1086" i="1"/>
  <c r="C1086" i="1"/>
  <c r="H1086" i="1" s="1"/>
  <c r="G1085" i="1"/>
  <c r="D1085" i="1"/>
  <c r="C1085" i="1"/>
  <c r="D1084" i="1"/>
  <c r="C1084" i="1"/>
  <c r="D1083" i="1"/>
  <c r="C1083" i="1"/>
  <c r="G1082" i="1"/>
  <c r="D1082" i="1"/>
  <c r="C1082" i="1"/>
  <c r="H1082" i="1" s="1"/>
  <c r="D1081" i="1"/>
  <c r="G1081" i="1" s="1"/>
  <c r="C1081" i="1"/>
  <c r="D1080" i="1"/>
  <c r="C1080" i="1"/>
  <c r="D1079" i="1"/>
  <c r="C1079" i="1"/>
  <c r="G1078" i="1"/>
  <c r="D1078" i="1"/>
  <c r="C1078" i="1"/>
  <c r="H1078" i="1" s="1"/>
  <c r="G1077" i="1"/>
  <c r="D1077" i="1"/>
  <c r="C1077" i="1"/>
  <c r="D1076" i="1"/>
  <c r="C1076" i="1"/>
  <c r="D1075" i="1"/>
  <c r="C1075" i="1"/>
  <c r="G1074" i="1"/>
  <c r="D1074" i="1"/>
  <c r="C1074" i="1"/>
  <c r="H1074" i="1" s="1"/>
  <c r="D1073" i="1"/>
  <c r="G1073" i="1" s="1"/>
  <c r="C1073" i="1"/>
  <c r="D1072" i="1"/>
  <c r="C1072" i="1"/>
  <c r="D1071" i="1"/>
  <c r="C1071" i="1"/>
  <c r="G1070" i="1"/>
  <c r="D1070" i="1"/>
  <c r="C1070" i="1"/>
  <c r="H1070" i="1" s="1"/>
  <c r="G1069" i="1"/>
  <c r="D1069" i="1"/>
  <c r="C1069" i="1"/>
  <c r="D1068" i="1"/>
  <c r="C1068" i="1"/>
  <c r="D1067" i="1"/>
  <c r="C1067" i="1"/>
  <c r="G1066" i="1"/>
  <c r="D1066" i="1"/>
  <c r="C1066" i="1"/>
  <c r="H1066" i="1" s="1"/>
  <c r="D1065" i="1"/>
  <c r="D1064" i="1"/>
  <c r="C1064" i="1"/>
  <c r="D1063" i="1"/>
  <c r="C1063" i="1"/>
  <c r="D1062" i="1"/>
  <c r="G1062" i="1" s="1"/>
  <c r="C1062" i="1"/>
  <c r="G1061" i="1"/>
  <c r="D1061" i="1"/>
  <c r="C1061" i="1"/>
  <c r="D1060" i="1"/>
  <c r="C1060" i="1"/>
  <c r="D1059" i="1"/>
  <c r="C1059" i="1"/>
  <c r="G1058" i="1"/>
  <c r="D1058" i="1"/>
  <c r="C1058" i="1"/>
  <c r="H1058" i="1" s="1"/>
  <c r="D1057" i="1"/>
  <c r="G1057" i="1" s="1"/>
  <c r="C1057" i="1"/>
  <c r="D1056" i="1"/>
  <c r="D1055" i="1"/>
  <c r="C1055" i="1"/>
  <c r="G1054" i="1"/>
  <c r="D1054" i="1"/>
  <c r="C1054" i="1"/>
  <c r="H1054" i="1" s="1"/>
  <c r="D1053" i="1"/>
  <c r="G1053" i="1" s="1"/>
  <c r="C1053" i="1"/>
  <c r="D1052" i="1"/>
  <c r="C1052" i="1"/>
  <c r="D1051" i="1"/>
  <c r="C1051" i="1"/>
  <c r="D1050" i="1"/>
  <c r="C1050" i="1"/>
  <c r="H1050" i="1" s="1"/>
  <c r="D1049" i="1"/>
  <c r="G1049" i="1" s="1"/>
  <c r="C1049" i="1"/>
  <c r="D1048" i="1"/>
  <c r="C1048" i="1"/>
  <c r="G1048" i="1" s="1"/>
  <c r="D1047" i="1"/>
  <c r="G1045" i="1"/>
  <c r="D1045" i="1"/>
  <c r="H1045" i="1" s="1"/>
  <c r="C1045" i="1"/>
  <c r="D1044" i="1"/>
  <c r="H1044" i="1" s="1"/>
  <c r="C1044" i="1"/>
  <c r="D1043" i="1"/>
  <c r="C1043" i="1"/>
  <c r="D1042" i="1"/>
  <c r="H1042" i="1" s="1"/>
  <c r="C1042" i="1"/>
  <c r="G1041" i="1"/>
  <c r="D1041" i="1"/>
  <c r="H1041" i="1" s="1"/>
  <c r="C1041" i="1"/>
  <c r="D1040" i="1"/>
  <c r="H1040" i="1" s="1"/>
  <c r="C1040" i="1"/>
  <c r="D1039" i="1"/>
  <c r="C1039" i="1"/>
  <c r="D1038" i="1"/>
  <c r="H1038" i="1" s="1"/>
  <c r="C1038" i="1"/>
  <c r="G1037" i="1"/>
  <c r="D1037" i="1"/>
  <c r="H1037" i="1" s="1"/>
  <c r="C1037" i="1"/>
  <c r="G1036" i="1"/>
  <c r="D1036" i="1"/>
  <c r="H1036" i="1" s="1"/>
  <c r="C1036" i="1"/>
  <c r="D1035" i="1"/>
  <c r="C1035" i="1"/>
  <c r="D1034" i="1"/>
  <c r="H1034" i="1" s="1"/>
  <c r="C1034" i="1"/>
  <c r="D1033" i="1"/>
  <c r="C1033" i="1"/>
  <c r="D1032" i="1"/>
  <c r="C1032" i="1"/>
  <c r="D1031" i="1"/>
  <c r="C1031" i="1"/>
  <c r="D1030" i="1"/>
  <c r="G1029" i="1"/>
  <c r="D1029" i="1"/>
  <c r="H1029" i="1" s="1"/>
  <c r="C1029" i="1"/>
  <c r="D1028" i="1"/>
  <c r="C1028" i="1"/>
  <c r="D1027" i="1"/>
  <c r="C1027" i="1"/>
  <c r="D1026" i="1"/>
  <c r="H1026" i="1" s="1"/>
  <c r="C1026" i="1"/>
  <c r="D1025" i="1"/>
  <c r="C1025" i="1"/>
  <c r="D1024" i="1"/>
  <c r="C1024" i="1"/>
  <c r="D1023" i="1"/>
  <c r="C1023" i="1"/>
  <c r="D1022" i="1"/>
  <c r="C1022" i="1"/>
  <c r="D1021" i="1"/>
  <c r="C1021" i="1"/>
  <c r="G1021" i="1" s="1"/>
  <c r="D1020" i="1"/>
  <c r="C1020" i="1"/>
  <c r="G1020" i="1" s="1"/>
  <c r="D1019" i="1"/>
  <c r="D1018" i="1"/>
  <c r="C1018" i="1"/>
  <c r="D1017" i="1"/>
  <c r="C1017" i="1"/>
  <c r="G1017" i="1" s="1"/>
  <c r="D1016" i="1"/>
  <c r="C1016" i="1"/>
  <c r="D1015" i="1"/>
  <c r="C1015" i="1"/>
  <c r="D1014" i="1"/>
  <c r="C1014" i="1"/>
  <c r="D1013" i="1"/>
  <c r="D1012" i="1"/>
  <c r="C1012" i="1"/>
  <c r="D1011" i="1"/>
  <c r="C1011" i="1"/>
  <c r="D1010" i="1"/>
  <c r="C1010" i="1"/>
  <c r="D1009" i="1"/>
  <c r="C1009" i="1"/>
  <c r="G1009" i="1" s="1"/>
  <c r="D1008" i="1"/>
  <c r="C1008" i="1"/>
  <c r="D1007" i="1"/>
  <c r="C1007" i="1"/>
  <c r="D1006" i="1"/>
  <c r="C1006" i="1"/>
  <c r="D1005" i="1"/>
  <c r="C1005" i="1"/>
  <c r="G1005" i="1" s="1"/>
  <c r="D1004" i="1"/>
  <c r="C1004" i="1"/>
  <c r="D1003" i="1"/>
  <c r="C1003" i="1"/>
  <c r="D1002" i="1"/>
  <c r="C1002" i="1"/>
  <c r="D1001" i="1"/>
  <c r="C1001" i="1"/>
  <c r="G1001" i="1" s="1"/>
  <c r="D1000" i="1"/>
  <c r="C1000" i="1"/>
  <c r="D999" i="1"/>
  <c r="C999" i="1"/>
  <c r="D998" i="1"/>
  <c r="C998" i="1"/>
  <c r="D997" i="1"/>
  <c r="D996" i="1"/>
  <c r="C996" i="1"/>
  <c r="D995" i="1"/>
  <c r="C995" i="1"/>
  <c r="D994" i="1"/>
  <c r="C994" i="1"/>
  <c r="D993" i="1"/>
  <c r="C993" i="1"/>
  <c r="D992" i="1"/>
  <c r="C992" i="1"/>
  <c r="D991" i="1"/>
  <c r="D989" i="1"/>
  <c r="C989" i="1"/>
  <c r="G989" i="1" s="1"/>
  <c r="D988" i="1"/>
  <c r="C988" i="1"/>
  <c r="D987" i="1"/>
  <c r="C987" i="1"/>
  <c r="D986" i="1"/>
  <c r="G983" i="1"/>
  <c r="D983" i="1"/>
  <c r="H983" i="1" s="1"/>
  <c r="C983" i="1"/>
  <c r="D982" i="1"/>
  <c r="C982" i="1"/>
  <c r="D981" i="1"/>
  <c r="H981" i="1" s="1"/>
  <c r="C981" i="1"/>
  <c r="G980" i="1"/>
  <c r="D980" i="1"/>
  <c r="H980" i="1" s="1"/>
  <c r="C980" i="1"/>
  <c r="D979" i="1"/>
  <c r="H979" i="1" s="1"/>
  <c r="C979" i="1"/>
  <c r="D978" i="1"/>
  <c r="C978" i="1"/>
  <c r="D977" i="1"/>
  <c r="H977" i="1" s="1"/>
  <c r="C977" i="1"/>
  <c r="G976" i="1"/>
  <c r="D976" i="1"/>
  <c r="H976" i="1" s="1"/>
  <c r="C976" i="1"/>
  <c r="D975" i="1"/>
  <c r="H975" i="1" s="1"/>
  <c r="C975" i="1"/>
  <c r="D974" i="1"/>
  <c r="C974" i="1"/>
  <c r="D973" i="1"/>
  <c r="H973" i="1" s="1"/>
  <c r="C973" i="1"/>
  <c r="G972" i="1"/>
  <c r="D972" i="1"/>
  <c r="H972" i="1" s="1"/>
  <c r="C972" i="1"/>
  <c r="D971" i="1"/>
  <c r="H971" i="1" s="1"/>
  <c r="C971" i="1"/>
  <c r="D970" i="1"/>
  <c r="C970" i="1"/>
  <c r="D969" i="1"/>
  <c r="H969" i="1" s="1"/>
  <c r="C969" i="1"/>
  <c r="G968" i="1"/>
  <c r="D968" i="1"/>
  <c r="H968" i="1" s="1"/>
  <c r="C968" i="1"/>
  <c r="G967" i="1"/>
  <c r="D967" i="1"/>
  <c r="H967" i="1" s="1"/>
  <c r="C967" i="1"/>
  <c r="D966" i="1"/>
  <c r="C966" i="1"/>
  <c r="D965" i="1"/>
  <c r="H965" i="1" s="1"/>
  <c r="C965" i="1"/>
  <c r="G964" i="1"/>
  <c r="D964" i="1"/>
  <c r="H964" i="1" s="1"/>
  <c r="C964" i="1"/>
  <c r="D963" i="1"/>
  <c r="H963" i="1" s="1"/>
  <c r="C963" i="1"/>
  <c r="D962" i="1"/>
  <c r="C962" i="1"/>
  <c r="D961" i="1"/>
  <c r="H961" i="1" s="1"/>
  <c r="C961" i="1"/>
  <c r="G960" i="1"/>
  <c r="D960" i="1"/>
  <c r="H960" i="1" s="1"/>
  <c r="C960" i="1"/>
  <c r="G959" i="1"/>
  <c r="D959" i="1"/>
  <c r="H959" i="1" s="1"/>
  <c r="C959" i="1"/>
  <c r="D958" i="1"/>
  <c r="C958" i="1"/>
  <c r="D957" i="1"/>
  <c r="H957" i="1" s="1"/>
  <c r="C957" i="1"/>
  <c r="G956" i="1"/>
  <c r="D956" i="1"/>
  <c r="H956" i="1" s="1"/>
  <c r="C956" i="1"/>
  <c r="D955" i="1"/>
  <c r="H955" i="1" s="1"/>
  <c r="C955" i="1"/>
  <c r="D954" i="1"/>
  <c r="C954" i="1"/>
  <c r="D953" i="1"/>
  <c r="H953" i="1" s="1"/>
  <c r="C953" i="1"/>
  <c r="G952" i="1"/>
  <c r="D952" i="1"/>
  <c r="H952" i="1" s="1"/>
  <c r="C952" i="1"/>
  <c r="G951" i="1"/>
  <c r="D951" i="1"/>
  <c r="H951" i="1" s="1"/>
  <c r="C951" i="1"/>
  <c r="D950" i="1"/>
  <c r="C950" i="1"/>
  <c r="D949" i="1"/>
  <c r="H949" i="1" s="1"/>
  <c r="C949" i="1"/>
  <c r="G948" i="1"/>
  <c r="D948" i="1"/>
  <c r="H948" i="1" s="1"/>
  <c r="C948" i="1"/>
  <c r="D947" i="1"/>
  <c r="H947" i="1" s="1"/>
  <c r="C947" i="1"/>
  <c r="D946" i="1"/>
  <c r="C946" i="1"/>
  <c r="D945" i="1"/>
  <c r="H945" i="1" s="1"/>
  <c r="C945" i="1"/>
  <c r="G944" i="1"/>
  <c r="D944" i="1"/>
  <c r="H944" i="1" s="1"/>
  <c r="C944" i="1"/>
  <c r="D943" i="1"/>
  <c r="H943" i="1" s="1"/>
  <c r="C943" i="1"/>
  <c r="D942" i="1"/>
  <c r="C942" i="1"/>
  <c r="D941" i="1"/>
  <c r="H941" i="1" s="1"/>
  <c r="C941" i="1"/>
  <c r="G940" i="1"/>
  <c r="D940" i="1"/>
  <c r="H940" i="1" s="1"/>
  <c r="C940" i="1"/>
  <c r="D939" i="1"/>
  <c r="H939" i="1" s="1"/>
  <c r="C939" i="1"/>
  <c r="D938" i="1"/>
  <c r="C938" i="1"/>
  <c r="D937" i="1"/>
  <c r="H937" i="1" s="1"/>
  <c r="C937" i="1"/>
  <c r="G936" i="1"/>
  <c r="D936" i="1"/>
  <c r="H936" i="1" s="1"/>
  <c r="C936" i="1"/>
  <c r="G935" i="1"/>
  <c r="D935" i="1"/>
  <c r="H935" i="1" s="1"/>
  <c r="C935" i="1"/>
  <c r="D934" i="1"/>
  <c r="C934" i="1"/>
  <c r="D933" i="1"/>
  <c r="H933" i="1" s="1"/>
  <c r="C933" i="1"/>
  <c r="G932" i="1"/>
  <c r="D932" i="1"/>
  <c r="H932" i="1" s="1"/>
  <c r="C932" i="1"/>
  <c r="D931" i="1"/>
  <c r="H931" i="1" s="1"/>
  <c r="C931" i="1"/>
  <c r="D930" i="1"/>
  <c r="C930" i="1"/>
  <c r="D929" i="1"/>
  <c r="H929" i="1" s="1"/>
  <c r="C929" i="1"/>
  <c r="G928" i="1"/>
  <c r="D928" i="1"/>
  <c r="H928" i="1" s="1"/>
  <c r="C928" i="1"/>
  <c r="G927" i="1"/>
  <c r="D927" i="1"/>
  <c r="H927" i="1" s="1"/>
  <c r="C927" i="1"/>
  <c r="D926" i="1"/>
  <c r="C926" i="1"/>
  <c r="D925" i="1"/>
  <c r="H925" i="1" s="1"/>
  <c r="C925" i="1"/>
  <c r="G924" i="1"/>
  <c r="D924" i="1"/>
  <c r="H924" i="1" s="1"/>
  <c r="C924" i="1"/>
  <c r="D923" i="1"/>
  <c r="H923" i="1" s="1"/>
  <c r="C923" i="1"/>
  <c r="D922" i="1"/>
  <c r="C922" i="1"/>
  <c r="D921" i="1"/>
  <c r="H921" i="1" s="1"/>
  <c r="C921" i="1"/>
  <c r="G920" i="1"/>
  <c r="D920" i="1"/>
  <c r="H920" i="1" s="1"/>
  <c r="C920" i="1"/>
  <c r="G919" i="1"/>
  <c r="D919" i="1"/>
  <c r="H919" i="1" s="1"/>
  <c r="C919" i="1"/>
  <c r="D918" i="1"/>
  <c r="C918" i="1"/>
  <c r="D917" i="1"/>
  <c r="H917" i="1" s="1"/>
  <c r="C917" i="1"/>
  <c r="G916" i="1"/>
  <c r="D916" i="1"/>
  <c r="H916" i="1" s="1"/>
  <c r="C916" i="1"/>
  <c r="D915" i="1"/>
  <c r="H915" i="1" s="1"/>
  <c r="C915" i="1"/>
  <c r="D914" i="1"/>
  <c r="C914" i="1"/>
  <c r="D913" i="1"/>
  <c r="H913" i="1" s="1"/>
  <c r="C913" i="1"/>
  <c r="G912" i="1"/>
  <c r="D912" i="1"/>
  <c r="H912" i="1" s="1"/>
  <c r="C912" i="1"/>
  <c r="D911" i="1"/>
  <c r="H911" i="1" s="1"/>
  <c r="C911" i="1"/>
  <c r="D910" i="1"/>
  <c r="C910" i="1"/>
  <c r="D909" i="1"/>
  <c r="H909" i="1" s="1"/>
  <c r="C909" i="1"/>
  <c r="G908" i="1"/>
  <c r="D908" i="1"/>
  <c r="H908" i="1" s="1"/>
  <c r="C908" i="1"/>
  <c r="D907" i="1"/>
  <c r="H907" i="1" s="1"/>
  <c r="C907" i="1"/>
  <c r="D906" i="1"/>
  <c r="C906" i="1"/>
  <c r="D905" i="1"/>
  <c r="H905" i="1" s="1"/>
  <c r="C905" i="1"/>
  <c r="G904" i="1"/>
  <c r="D904" i="1"/>
  <c r="H904" i="1" s="1"/>
  <c r="C904" i="1"/>
  <c r="G903" i="1"/>
  <c r="D903" i="1"/>
  <c r="H903" i="1" s="1"/>
  <c r="C903" i="1"/>
  <c r="D902" i="1"/>
  <c r="C902" i="1"/>
  <c r="D901" i="1"/>
  <c r="H901" i="1" s="1"/>
  <c r="C901" i="1"/>
  <c r="G900" i="1"/>
  <c r="D900" i="1"/>
  <c r="H900" i="1" s="1"/>
  <c r="C900" i="1"/>
  <c r="D899" i="1"/>
  <c r="H899" i="1" s="1"/>
  <c r="C899" i="1"/>
  <c r="D898" i="1"/>
  <c r="C898" i="1"/>
  <c r="D897" i="1"/>
  <c r="H897" i="1" s="1"/>
  <c r="C897" i="1"/>
  <c r="G896" i="1"/>
  <c r="D896" i="1"/>
  <c r="H896" i="1" s="1"/>
  <c r="C896" i="1"/>
  <c r="G895" i="1"/>
  <c r="D895" i="1"/>
  <c r="H895" i="1" s="1"/>
  <c r="C895" i="1"/>
  <c r="D894" i="1"/>
  <c r="C894" i="1"/>
  <c r="D893" i="1"/>
  <c r="H893" i="1" s="1"/>
  <c r="C893" i="1"/>
  <c r="G892" i="1"/>
  <c r="D892" i="1"/>
  <c r="H892" i="1" s="1"/>
  <c r="C892" i="1"/>
  <c r="D891" i="1"/>
  <c r="H891" i="1" s="1"/>
  <c r="C891" i="1"/>
  <c r="D890" i="1"/>
  <c r="C890" i="1"/>
  <c r="D889" i="1"/>
  <c r="H889" i="1" s="1"/>
  <c r="C889" i="1"/>
  <c r="G888" i="1"/>
  <c r="D888" i="1"/>
  <c r="H888" i="1" s="1"/>
  <c r="C888" i="1"/>
  <c r="G887" i="1"/>
  <c r="D887" i="1"/>
  <c r="H887" i="1" s="1"/>
  <c r="C887" i="1"/>
  <c r="D886" i="1"/>
  <c r="C886" i="1"/>
  <c r="D885" i="1"/>
  <c r="H885" i="1" s="1"/>
  <c r="C885" i="1"/>
  <c r="G884" i="1"/>
  <c r="D884" i="1"/>
  <c r="H884" i="1" s="1"/>
  <c r="C884" i="1"/>
  <c r="D883" i="1"/>
  <c r="H883" i="1" s="1"/>
  <c r="C883" i="1"/>
  <c r="D882" i="1"/>
  <c r="C882" i="1"/>
  <c r="D881" i="1"/>
  <c r="H881" i="1" s="1"/>
  <c r="C881" i="1"/>
  <c r="G880" i="1"/>
  <c r="D880" i="1"/>
  <c r="H880" i="1" s="1"/>
  <c r="C880" i="1"/>
  <c r="D879" i="1"/>
  <c r="H879" i="1" s="1"/>
  <c r="C879" i="1"/>
  <c r="D878" i="1"/>
  <c r="C878" i="1"/>
  <c r="D877" i="1"/>
  <c r="H877" i="1" s="1"/>
  <c r="C877" i="1"/>
  <c r="G876" i="1"/>
  <c r="D876" i="1"/>
  <c r="H876" i="1" s="1"/>
  <c r="C876" i="1"/>
  <c r="D875" i="1"/>
  <c r="H875" i="1" s="1"/>
  <c r="C875" i="1"/>
  <c r="D874" i="1"/>
  <c r="C874" i="1"/>
  <c r="D873" i="1"/>
  <c r="H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D821" i="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D713" i="1"/>
  <c r="C713" i="1"/>
  <c r="H713" i="1" s="1"/>
  <c r="H712" i="1"/>
  <c r="D712" i="1"/>
  <c r="G712" i="1" s="1"/>
  <c r="C712" i="1"/>
  <c r="D711" i="1"/>
  <c r="C711" i="1"/>
  <c r="D710" i="1"/>
  <c r="G710" i="1" s="1"/>
  <c r="C710" i="1"/>
  <c r="H710" i="1" s="1"/>
  <c r="D709" i="1"/>
  <c r="C709" i="1"/>
  <c r="H709" i="1" s="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D671" i="1"/>
  <c r="C671" i="1"/>
  <c r="D670" i="1"/>
  <c r="C670" i="1"/>
  <c r="D669" i="1"/>
  <c r="C669" i="1"/>
  <c r="H669" i="1" s="1"/>
  <c r="D668" i="1"/>
  <c r="C668" i="1"/>
  <c r="H667" i="1"/>
  <c r="D667" i="1"/>
  <c r="G667" i="1" s="1"/>
  <c r="C667" i="1"/>
  <c r="H666" i="1"/>
  <c r="D666" i="1"/>
  <c r="G666" i="1" s="1"/>
  <c r="C666" i="1"/>
  <c r="H665" i="1"/>
  <c r="D665" i="1"/>
  <c r="G665" i="1" s="1"/>
  <c r="C665" i="1"/>
  <c r="H664" i="1"/>
  <c r="D664" i="1"/>
  <c r="G664" i="1" s="1"/>
  <c r="C664" i="1"/>
  <c r="H663" i="1"/>
  <c r="D663" i="1"/>
  <c r="G663" i="1" s="1"/>
  <c r="C663"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C649" i="1"/>
  <c r="D648" i="1"/>
  <c r="C648" i="1"/>
  <c r="H648" i="1" s="1"/>
  <c r="D647" i="1"/>
  <c r="C647" i="1"/>
  <c r="D646" i="1"/>
  <c r="G646" i="1" s="1"/>
  <c r="C646" i="1"/>
  <c r="H646" i="1" s="1"/>
  <c r="D645" i="1"/>
  <c r="C645" i="1"/>
  <c r="H645" i="1" s="1"/>
  <c r="D644" i="1"/>
  <c r="C644" i="1"/>
  <c r="H644" i="1" s="1"/>
  <c r="D643" i="1"/>
  <c r="C643" i="1"/>
  <c r="D642" i="1"/>
  <c r="C642" i="1"/>
  <c r="H642" i="1" s="1"/>
  <c r="D641" i="1"/>
  <c r="C641" i="1"/>
  <c r="H641" i="1" s="1"/>
  <c r="H632" i="1"/>
  <c r="D632" i="1"/>
  <c r="G632" i="1" s="1"/>
  <c r="C632" i="1"/>
  <c r="H631" i="1"/>
  <c r="D631" i="1"/>
  <c r="G631" i="1" s="1"/>
  <c r="C631" i="1"/>
  <c r="D628" i="1"/>
  <c r="C628" i="1"/>
  <c r="G627" i="1"/>
  <c r="D627" i="1"/>
  <c r="H627" i="1" s="1"/>
  <c r="C627" i="1"/>
  <c r="D626" i="1"/>
  <c r="H626" i="1" s="1"/>
  <c r="C626" i="1"/>
  <c r="G625" i="1"/>
  <c r="D625" i="1"/>
  <c r="H625" i="1" s="1"/>
  <c r="C625" i="1"/>
  <c r="D624" i="1"/>
  <c r="C624" i="1"/>
  <c r="G623" i="1"/>
  <c r="D623" i="1"/>
  <c r="H623" i="1" s="1"/>
  <c r="C623" i="1"/>
  <c r="D622" i="1"/>
  <c r="H622" i="1" s="1"/>
  <c r="C622" i="1"/>
  <c r="G621" i="1"/>
  <c r="D621" i="1"/>
  <c r="H621" i="1" s="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D575" i="1"/>
  <c r="D574" i="1"/>
  <c r="G573" i="1"/>
  <c r="D573" i="1"/>
  <c r="H573" i="1" s="1"/>
  <c r="C573" i="1"/>
  <c r="D572" i="1"/>
  <c r="H572" i="1" s="1"/>
  <c r="C572" i="1"/>
  <c r="D571" i="1"/>
  <c r="C571" i="1"/>
  <c r="G570" i="1"/>
  <c r="D570" i="1"/>
  <c r="H570" i="1" s="1"/>
  <c r="C570" i="1"/>
  <c r="D569" i="1"/>
  <c r="H569" i="1" s="1"/>
  <c r="C569" i="1"/>
  <c r="G568" i="1"/>
  <c r="D568" i="1"/>
  <c r="H568" i="1" s="1"/>
  <c r="C568" i="1"/>
  <c r="D567" i="1"/>
  <c r="C567" i="1"/>
  <c r="G566" i="1"/>
  <c r="D566" i="1"/>
  <c r="H566" i="1" s="1"/>
  <c r="C566" i="1"/>
  <c r="G565" i="1"/>
  <c r="D565" i="1"/>
  <c r="H565" i="1" s="1"/>
  <c r="C565" i="1"/>
  <c r="G564" i="1"/>
  <c r="D564" i="1"/>
  <c r="H564" i="1" s="1"/>
  <c r="C564" i="1"/>
  <c r="D563" i="1"/>
  <c r="C563" i="1"/>
  <c r="G562" i="1"/>
  <c r="D562" i="1"/>
  <c r="H562" i="1" s="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H477" i="1" s="1"/>
  <c r="C477" i="1"/>
  <c r="D476" i="1"/>
  <c r="C476" i="1"/>
  <c r="G475" i="1"/>
  <c r="D475" i="1"/>
  <c r="H475" i="1" s="1"/>
  <c r="C475" i="1"/>
  <c r="D474" i="1"/>
  <c r="H474" i="1" s="1"/>
  <c r="C474" i="1"/>
  <c r="D473" i="1"/>
  <c r="H473" i="1" s="1"/>
  <c r="C473" i="1"/>
  <c r="D472" i="1"/>
  <c r="C472" i="1"/>
  <c r="G471" i="1"/>
  <c r="D471" i="1"/>
  <c r="H471" i="1" s="1"/>
  <c r="C471" i="1"/>
  <c r="D470" i="1"/>
  <c r="H470" i="1" s="1"/>
  <c r="C470" i="1"/>
  <c r="G469" i="1"/>
  <c r="D469" i="1"/>
  <c r="H469" i="1" s="1"/>
  <c r="C469" i="1"/>
  <c r="D468" i="1"/>
  <c r="C468" i="1"/>
  <c r="G467" i="1"/>
  <c r="D467" i="1"/>
  <c r="H467" i="1" s="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H413" i="1"/>
  <c r="G413" i="1"/>
  <c r="D413" i="1"/>
  <c r="C413" i="1"/>
  <c r="C411" i="1"/>
  <c r="H406" i="1"/>
  <c r="G406" i="1"/>
  <c r="D406" i="1"/>
  <c r="C406" i="1"/>
  <c r="D405" i="1"/>
  <c r="G405" i="1" s="1"/>
  <c r="C405" i="1"/>
  <c r="H404" i="1"/>
  <c r="G404" i="1"/>
  <c r="D404" i="1"/>
  <c r="C404" i="1"/>
  <c r="H401" i="1"/>
  <c r="D401" i="1"/>
  <c r="G401" i="1" s="1"/>
  <c r="C401" i="1"/>
  <c r="H400" i="1"/>
  <c r="D400" i="1"/>
  <c r="G400" i="1" s="1"/>
  <c r="C400" i="1"/>
  <c r="H399" i="1"/>
  <c r="D399" i="1"/>
  <c r="G399" i="1" s="1"/>
  <c r="C399" i="1"/>
  <c r="D398" i="1"/>
  <c r="C398" i="1"/>
  <c r="H397" i="1"/>
  <c r="D397" i="1"/>
  <c r="G397" i="1" s="1"/>
  <c r="C397" i="1"/>
  <c r="H396" i="1"/>
  <c r="D396" i="1"/>
  <c r="G396" i="1" s="1"/>
  <c r="C396" i="1"/>
  <c r="D395" i="1"/>
  <c r="G395" i="1" s="1"/>
  <c r="C395" i="1"/>
  <c r="D394" i="1"/>
  <c r="C394" i="1"/>
  <c r="H393" i="1"/>
  <c r="D393" i="1"/>
  <c r="G393" i="1" s="1"/>
  <c r="C393" i="1"/>
  <c r="D392" i="1"/>
  <c r="G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G370" i="1" s="1"/>
  <c r="H369" i="1"/>
  <c r="D369" i="1"/>
  <c r="G369" i="1" s="1"/>
  <c r="C369" i="1"/>
  <c r="H368" i="1"/>
  <c r="G368" i="1"/>
  <c r="D368" i="1"/>
  <c r="C368"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G344" i="1"/>
  <c r="D344" i="1"/>
  <c r="H344" i="1" s="1"/>
  <c r="C344" i="1"/>
  <c r="D343" i="1"/>
  <c r="C343" i="1"/>
  <c r="G342" i="1"/>
  <c r="D342" i="1"/>
  <c r="H342" i="1" s="1"/>
  <c r="C342" i="1"/>
  <c r="G341" i="1"/>
  <c r="D341" i="1"/>
  <c r="H341" i="1" s="1"/>
  <c r="C341" i="1"/>
  <c r="D340" i="1"/>
  <c r="H340" i="1" s="1"/>
  <c r="C340" i="1"/>
  <c r="D339" i="1"/>
  <c r="C339" i="1"/>
  <c r="G338" i="1"/>
  <c r="D338" i="1"/>
  <c r="H338" i="1" s="1"/>
  <c r="C338" i="1"/>
  <c r="D337" i="1"/>
  <c r="H337" i="1" s="1"/>
  <c r="C337" i="1"/>
  <c r="G336" i="1"/>
  <c r="D336" i="1"/>
  <c r="H336" i="1" s="1"/>
  <c r="C336" i="1"/>
  <c r="D335" i="1"/>
  <c r="C335" i="1"/>
  <c r="G334" i="1"/>
  <c r="D334" i="1"/>
  <c r="H334" i="1" s="1"/>
  <c r="C334" i="1"/>
  <c r="G333" i="1"/>
  <c r="D333" i="1"/>
  <c r="H333" i="1" s="1"/>
  <c r="C333" i="1"/>
  <c r="G332" i="1"/>
  <c r="D332" i="1"/>
  <c r="H332" i="1" s="1"/>
  <c r="C332" i="1"/>
  <c r="D331" i="1"/>
  <c r="C331" i="1"/>
  <c r="G330" i="1"/>
  <c r="D330" i="1"/>
  <c r="H330" i="1" s="1"/>
  <c r="C330" i="1"/>
  <c r="G329" i="1"/>
  <c r="D329" i="1"/>
  <c r="H329" i="1" s="1"/>
  <c r="C329" i="1"/>
  <c r="G328" i="1"/>
  <c r="D328" i="1"/>
  <c r="H328" i="1" s="1"/>
  <c r="C328" i="1"/>
  <c r="D327" i="1"/>
  <c r="C327" i="1"/>
  <c r="D326" i="1"/>
  <c r="D325" i="1"/>
  <c r="G325" i="1" s="1"/>
  <c r="C325" i="1"/>
  <c r="D324" i="1"/>
  <c r="C324" i="1"/>
  <c r="H323" i="1"/>
  <c r="D323" i="1"/>
  <c r="G323" i="1" s="1"/>
  <c r="C323" i="1"/>
  <c r="D322" i="1"/>
  <c r="G322" i="1" s="1"/>
  <c r="C322" i="1"/>
  <c r="H321" i="1"/>
  <c r="D321" i="1"/>
  <c r="G321" i="1" s="1"/>
  <c r="C321" i="1"/>
  <c r="D320" i="1"/>
  <c r="C320" i="1"/>
  <c r="H319" i="1"/>
  <c r="D319" i="1"/>
  <c r="G319" i="1" s="1"/>
  <c r="C319" i="1"/>
  <c r="H318" i="1"/>
  <c r="D318" i="1"/>
  <c r="G318" i="1" s="1"/>
  <c r="C318" i="1"/>
  <c r="H317" i="1"/>
  <c r="D317" i="1"/>
  <c r="G317" i="1" s="1"/>
  <c r="C317" i="1"/>
  <c r="D316" i="1"/>
  <c r="C316" i="1"/>
  <c r="H315" i="1"/>
  <c r="D315" i="1"/>
  <c r="G315" i="1" s="1"/>
  <c r="C315" i="1"/>
  <c r="H314" i="1"/>
  <c r="D314" i="1"/>
  <c r="G314" i="1" s="1"/>
  <c r="C314" i="1"/>
  <c r="H313" i="1"/>
  <c r="D313" i="1"/>
  <c r="G313" i="1" s="1"/>
  <c r="C313" i="1"/>
  <c r="D312" i="1"/>
  <c r="C312" i="1"/>
  <c r="H311" i="1"/>
  <c r="D311" i="1"/>
  <c r="G311" i="1" s="1"/>
  <c r="C311" i="1"/>
  <c r="H310" i="1"/>
  <c r="D310" i="1"/>
  <c r="G310" i="1" s="1"/>
  <c r="C310" i="1"/>
  <c r="D309" i="1"/>
  <c r="G309" i="1" s="1"/>
  <c r="C309" i="1"/>
  <c r="D308" i="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D296" i="1"/>
  <c r="G296" i="1" s="1"/>
  <c r="C296" i="1"/>
  <c r="H295" i="1"/>
  <c r="G295" i="1"/>
  <c r="D295" i="1"/>
  <c r="C295" i="1"/>
  <c r="H294" i="1"/>
  <c r="G294" i="1"/>
  <c r="D294" i="1"/>
  <c r="C294" i="1"/>
  <c r="H292" i="1"/>
  <c r="G292" i="1"/>
  <c r="D292" i="1"/>
  <c r="C292" i="1"/>
  <c r="H291" i="1"/>
  <c r="G291" i="1"/>
  <c r="D291" i="1"/>
  <c r="C291" i="1"/>
  <c r="H290" i="1"/>
  <c r="G290" i="1"/>
  <c r="D290" i="1"/>
  <c r="C290"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H258" i="1" s="1"/>
  <c r="C258" i="1"/>
  <c r="D257" i="1"/>
  <c r="C257" i="1"/>
  <c r="D256" i="1"/>
  <c r="H256" i="1" s="1"/>
  <c r="C256" i="1"/>
  <c r="D255" i="1"/>
  <c r="C255" i="1"/>
  <c r="D254" i="1"/>
  <c r="H254" i="1" s="1"/>
  <c r="C254" i="1"/>
  <c r="D253" i="1"/>
  <c r="H253" i="1" s="1"/>
  <c r="C253" i="1"/>
  <c r="D252" i="1"/>
  <c r="H252" i="1" s="1"/>
  <c r="C252" i="1"/>
  <c r="D251" i="1"/>
  <c r="H251" i="1" s="1"/>
  <c r="C251" i="1"/>
  <c r="D250" i="1"/>
  <c r="H250" i="1" s="1"/>
  <c r="C250" i="1"/>
  <c r="D249" i="1"/>
  <c r="H249" i="1" s="1"/>
  <c r="C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G235" i="1"/>
  <c r="D235" i="1"/>
  <c r="H235" i="1" s="1"/>
  <c r="C235" i="1"/>
  <c r="G234" i="1"/>
  <c r="D234" i="1"/>
  <c r="H234" i="1" s="1"/>
  <c r="C234" i="1"/>
  <c r="D233" i="1"/>
  <c r="H233" i="1" s="1"/>
  <c r="C233" i="1"/>
  <c r="D232" i="1"/>
  <c r="H232" i="1" s="1"/>
  <c r="C232" i="1"/>
  <c r="G231" i="1"/>
  <c r="D231" i="1"/>
  <c r="H231" i="1" s="1"/>
  <c r="C231" i="1"/>
  <c r="G230" i="1"/>
  <c r="D230" i="1"/>
  <c r="H230" i="1" s="1"/>
  <c r="C230" i="1"/>
  <c r="D229" i="1"/>
  <c r="H229" i="1" s="1"/>
  <c r="C229" i="1"/>
  <c r="D228" i="1"/>
  <c r="H228" i="1" s="1"/>
  <c r="C228" i="1"/>
  <c r="D227" i="1"/>
  <c r="D226" i="1"/>
  <c r="G226" i="1" s="1"/>
  <c r="C226" i="1"/>
  <c r="D225" i="1"/>
  <c r="G225" i="1" s="1"/>
  <c r="C225" i="1"/>
  <c r="H224" i="1"/>
  <c r="D224" i="1"/>
  <c r="G224" i="1" s="1"/>
  <c r="C224" i="1"/>
  <c r="H223" i="1"/>
  <c r="D223" i="1"/>
  <c r="G223" i="1" s="1"/>
  <c r="C223" i="1"/>
  <c r="D222" i="1"/>
  <c r="G222" i="1" s="1"/>
  <c r="C222" i="1"/>
  <c r="D221" i="1"/>
  <c r="G221" i="1" s="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G210" i="1"/>
  <c r="D210" i="1"/>
  <c r="H210" i="1" s="1"/>
  <c r="C210" i="1"/>
  <c r="D209" i="1"/>
  <c r="C209" i="1"/>
  <c r="D208" i="1"/>
  <c r="H208" i="1" s="1"/>
  <c r="C208" i="1"/>
  <c r="D207" i="1"/>
  <c r="C207" i="1"/>
  <c r="D206" i="1"/>
  <c r="C206" i="1"/>
  <c r="G205" i="1"/>
  <c r="D205" i="1"/>
  <c r="H205" i="1" s="1"/>
  <c r="C205" i="1"/>
  <c r="D204" i="1"/>
  <c r="H204" i="1" s="1"/>
  <c r="C204" i="1"/>
  <c r="D203" i="1"/>
  <c r="H203" i="1" s="1"/>
  <c r="C203" i="1"/>
  <c r="G202" i="1"/>
  <c r="D202" i="1"/>
  <c r="H202" i="1" s="1"/>
  <c r="C202" i="1"/>
  <c r="G201" i="1"/>
  <c r="D201" i="1"/>
  <c r="H201" i="1" s="1"/>
  <c r="C201" i="1"/>
  <c r="D200" i="1"/>
  <c r="H200" i="1" s="1"/>
  <c r="C200" i="1"/>
  <c r="D199" i="1"/>
  <c r="H199" i="1" s="1"/>
  <c r="C199" i="1"/>
  <c r="G198" i="1"/>
  <c r="D198" i="1"/>
  <c r="H198" i="1" s="1"/>
  <c r="C198" i="1"/>
  <c r="G197" i="1"/>
  <c r="D197" i="1"/>
  <c r="H197" i="1" s="1"/>
  <c r="C197" i="1"/>
  <c r="D196" i="1"/>
  <c r="H196" i="1" s="1"/>
  <c r="C196" i="1"/>
  <c r="D195" i="1"/>
  <c r="H195" i="1" s="1"/>
  <c r="C195" i="1"/>
  <c r="G194" i="1"/>
  <c r="D194" i="1"/>
  <c r="H194" i="1" s="1"/>
  <c r="C194" i="1"/>
  <c r="G193" i="1"/>
  <c r="D193" i="1"/>
  <c r="H193" i="1" s="1"/>
  <c r="C193" i="1"/>
  <c r="C192" i="1"/>
  <c r="D191" i="1"/>
  <c r="C191" i="1"/>
  <c r="D190" i="1"/>
  <c r="C190" i="1"/>
  <c r="D189" i="1"/>
  <c r="C189" i="1"/>
  <c r="D188" i="1"/>
  <c r="C188" i="1"/>
  <c r="D187" i="1"/>
  <c r="C187" i="1"/>
  <c r="G186" i="1"/>
  <c r="D186" i="1"/>
  <c r="H186" i="1" s="1"/>
  <c r="C186" i="1"/>
  <c r="G185" i="1"/>
  <c r="D185" i="1"/>
  <c r="H185" i="1" s="1"/>
  <c r="C185" i="1"/>
  <c r="D184" i="1"/>
  <c r="C184" i="1"/>
  <c r="D183" i="1"/>
  <c r="H183" i="1" s="1"/>
  <c r="C183" i="1"/>
  <c r="D182" i="1"/>
  <c r="C182" i="1"/>
  <c r="G182" i="1" s="1"/>
  <c r="D181" i="1"/>
  <c r="C181" i="1"/>
  <c r="D180" i="1"/>
  <c r="H180" i="1" s="1"/>
  <c r="C180" i="1"/>
  <c r="D179" i="1"/>
  <c r="H179" i="1" s="1"/>
  <c r="C179" i="1"/>
  <c r="G178" i="1"/>
  <c r="D178" i="1"/>
  <c r="H178" i="1" s="1"/>
  <c r="C178" i="1"/>
  <c r="D177" i="1"/>
  <c r="C177" i="1"/>
  <c r="D176" i="1"/>
  <c r="H176" i="1" s="1"/>
  <c r="C176" i="1"/>
  <c r="D175" i="1"/>
  <c r="C175" i="1"/>
  <c r="D174" i="1"/>
  <c r="C174" i="1"/>
  <c r="D173" i="1"/>
  <c r="C173" i="1"/>
  <c r="D172" i="1"/>
  <c r="C172" i="1"/>
  <c r="D171" i="1"/>
  <c r="H171" i="1" s="1"/>
  <c r="C171" i="1"/>
  <c r="D170" i="1"/>
  <c r="C170" i="1"/>
  <c r="D169" i="1"/>
  <c r="C169" i="1"/>
  <c r="G169" i="1" s="1"/>
  <c r="D168" i="1"/>
  <c r="C168" i="1"/>
  <c r="D167" i="1"/>
  <c r="C167" i="1"/>
  <c r="D166" i="1"/>
  <c r="C166" i="1"/>
  <c r="G166" i="1" s="1"/>
  <c r="D165" i="1"/>
  <c r="C165" i="1"/>
  <c r="D164" i="1"/>
  <c r="H164" i="1" s="1"/>
  <c r="C164" i="1"/>
  <c r="D163" i="1"/>
  <c r="C163" i="1"/>
  <c r="G162" i="1"/>
  <c r="D162" i="1"/>
  <c r="H162" i="1" s="1"/>
  <c r="C162" i="1"/>
  <c r="D161" i="1"/>
  <c r="C161" i="1"/>
  <c r="D160" i="1"/>
  <c r="C160" i="1"/>
  <c r="H158" i="1"/>
  <c r="D158" i="1"/>
  <c r="G158" i="1" s="1"/>
  <c r="C158" i="1"/>
  <c r="D157" i="1"/>
  <c r="C157" i="1"/>
  <c r="D156" i="1"/>
  <c r="G156" i="1" s="1"/>
  <c r="C156" i="1"/>
  <c r="D155" i="1"/>
  <c r="G155" i="1" s="1"/>
  <c r="C155" i="1"/>
  <c r="H154" i="1"/>
  <c r="D154" i="1"/>
  <c r="G154" i="1" s="1"/>
  <c r="C154" i="1"/>
  <c r="D153" i="1"/>
  <c r="C153" i="1"/>
  <c r="D152" i="1"/>
  <c r="C152" i="1"/>
  <c r="H151" i="1"/>
  <c r="D151" i="1"/>
  <c r="G151" i="1" s="1"/>
  <c r="C151" i="1"/>
  <c r="D150" i="1"/>
  <c r="C150" i="1"/>
  <c r="H150" i="1" s="1"/>
  <c r="D149" i="1"/>
  <c r="D146" i="1"/>
  <c r="C146" i="1"/>
  <c r="G145" i="1"/>
  <c r="D145" i="1"/>
  <c r="H145" i="1" s="1"/>
  <c r="C145" i="1"/>
  <c r="G144" i="1"/>
  <c r="D144" i="1"/>
  <c r="H144" i="1" s="1"/>
  <c r="C144" i="1"/>
  <c r="D143" i="1"/>
  <c r="H143" i="1" s="1"/>
  <c r="C143" i="1"/>
  <c r="D142" i="1"/>
  <c r="H142" i="1" s="1"/>
  <c r="C142" i="1"/>
  <c r="G141" i="1"/>
  <c r="D141" i="1"/>
  <c r="H141" i="1" s="1"/>
  <c r="C141" i="1"/>
  <c r="G140" i="1"/>
  <c r="D140" i="1"/>
  <c r="H140" i="1" s="1"/>
  <c r="C140" i="1"/>
  <c r="D139" i="1"/>
  <c r="H139" i="1" s="1"/>
  <c r="C139" i="1"/>
  <c r="D138" i="1"/>
  <c r="H138" i="1" s="1"/>
  <c r="C138" i="1"/>
  <c r="G137" i="1"/>
  <c r="D137" i="1"/>
  <c r="H137" i="1" s="1"/>
  <c r="C137" i="1"/>
  <c r="G136" i="1"/>
  <c r="D136" i="1"/>
  <c r="H136" i="1" s="1"/>
  <c r="C136" i="1"/>
  <c r="D135" i="1"/>
  <c r="C135" i="1"/>
  <c r="D134" i="1"/>
  <c r="H134" i="1" s="1"/>
  <c r="C134" i="1"/>
  <c r="G133" i="1"/>
  <c r="D133" i="1"/>
  <c r="H133" i="1" s="1"/>
  <c r="C133" i="1"/>
  <c r="D132" i="1"/>
  <c r="C132" i="1"/>
  <c r="D131" i="1"/>
  <c r="C131" i="1"/>
  <c r="D130" i="1"/>
  <c r="C130" i="1"/>
  <c r="D128" i="1"/>
  <c r="G128" i="1" s="1"/>
  <c r="C128" i="1"/>
  <c r="D127" i="1"/>
  <c r="G127" i="1" s="1"/>
  <c r="C127" i="1"/>
  <c r="H126" i="1"/>
  <c r="D126" i="1"/>
  <c r="G126" i="1" s="1"/>
  <c r="C126" i="1"/>
  <c r="D125" i="1"/>
  <c r="C125" i="1"/>
  <c r="H125" i="1" s="1"/>
  <c r="D124" i="1"/>
  <c r="C124" i="1"/>
  <c r="D123" i="1"/>
  <c r="C123" i="1"/>
  <c r="D122" i="1"/>
  <c r="C122" i="1"/>
  <c r="H122" i="1" s="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D95" i="1"/>
  <c r="C95" i="1"/>
  <c r="G95" i="1" s="1"/>
  <c r="D94" i="1"/>
  <c r="C94" i="1"/>
  <c r="G94" i="1" s="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H79" i="1"/>
  <c r="D79" i="1"/>
  <c r="C79" i="1"/>
  <c r="G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D65" i="1"/>
  <c r="C65" i="1"/>
  <c r="G65" i="1" s="1"/>
  <c r="D64" i="1"/>
  <c r="C64" i="1"/>
  <c r="H64" i="1" s="1"/>
  <c r="H63" i="1"/>
  <c r="G63" i="1"/>
  <c r="D63" i="1"/>
  <c r="C63" i="1"/>
  <c r="H62" i="1"/>
  <c r="G62" i="1"/>
  <c r="D62" i="1"/>
  <c r="C62" i="1"/>
  <c r="H61" i="1"/>
  <c r="G61" i="1"/>
  <c r="D61" i="1"/>
  <c r="C61" i="1"/>
  <c r="H60" i="1"/>
  <c r="G60" i="1"/>
  <c r="D60" i="1"/>
  <c r="C60" i="1"/>
  <c r="D59" i="1"/>
  <c r="C59" i="1"/>
  <c r="H59" i="1" s="1"/>
  <c r="G58" i="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H45" i="1" s="1"/>
  <c r="C45" i="1"/>
  <c r="G44" i="1"/>
  <c r="D44" i="1"/>
  <c r="H44" i="1" s="1"/>
  <c r="C44" i="1"/>
  <c r="G43" i="1"/>
  <c r="D43" i="1"/>
  <c r="H43" i="1" s="1"/>
  <c r="C43" i="1"/>
  <c r="G42" i="1"/>
  <c r="D42" i="1"/>
  <c r="H42" i="1" s="1"/>
  <c r="C42" i="1"/>
  <c r="D41" i="1"/>
  <c r="H41" i="1" s="1"/>
  <c r="C41" i="1"/>
  <c r="G40" i="1"/>
  <c r="D40" i="1"/>
  <c r="H40" i="1" s="1"/>
  <c r="C40" i="1"/>
  <c r="G39" i="1"/>
  <c r="D39" i="1"/>
  <c r="H39" i="1" s="1"/>
  <c r="C39" i="1"/>
  <c r="G38" i="1"/>
  <c r="D38" i="1"/>
  <c r="H38" i="1" s="1"/>
  <c r="C38" i="1"/>
  <c r="D37" i="1"/>
  <c r="H37" i="1" s="1"/>
  <c r="C37" i="1"/>
  <c r="G36" i="1"/>
  <c r="D36" i="1"/>
  <c r="H36" i="1" s="1"/>
  <c r="C36" i="1"/>
  <c r="G35" i="1"/>
  <c r="D35" i="1"/>
  <c r="H35" i="1" s="1"/>
  <c r="C35" i="1"/>
  <c r="G34" i="1"/>
  <c r="D34" i="1"/>
  <c r="H34" i="1" s="1"/>
  <c r="C34" i="1"/>
  <c r="D33" i="1"/>
  <c r="H33" i="1" s="1"/>
  <c r="C33" i="1"/>
  <c r="G32" i="1"/>
  <c r="D32" i="1"/>
  <c r="H32" i="1" s="1"/>
  <c r="C32" i="1"/>
  <c r="G31" i="1"/>
  <c r="D31" i="1"/>
  <c r="H31" i="1" s="1"/>
  <c r="C31" i="1"/>
  <c r="G30" i="1"/>
  <c r="D30" i="1"/>
  <c r="H30" i="1" s="1"/>
  <c r="C30" i="1"/>
  <c r="D29" i="1"/>
  <c r="H29" i="1" s="1"/>
  <c r="C29" i="1"/>
  <c r="G28" i="1"/>
  <c r="D28" i="1"/>
  <c r="H28" i="1" s="1"/>
  <c r="C28" i="1"/>
  <c r="G27" i="1"/>
  <c r="D27" i="1"/>
  <c r="H27" i="1" s="1"/>
  <c r="C27" i="1"/>
  <c r="G26" i="1"/>
  <c r="D26" i="1"/>
  <c r="H26" i="1" s="1"/>
  <c r="C26" i="1"/>
  <c r="D25" i="1"/>
  <c r="H25" i="1" s="1"/>
  <c r="C25" i="1"/>
  <c r="G24" i="1"/>
  <c r="D24" i="1"/>
  <c r="H24" i="1" s="1"/>
  <c r="C24" i="1"/>
  <c r="G23" i="1"/>
  <c r="D23" i="1"/>
  <c r="H23" i="1" s="1"/>
  <c r="C23" i="1"/>
  <c r="G22" i="1"/>
  <c r="D22" i="1"/>
  <c r="H22" i="1" s="1"/>
  <c r="C22" i="1"/>
  <c r="D21" i="1"/>
  <c r="H21" i="1" s="1"/>
  <c r="C21" i="1"/>
  <c r="G20" i="1"/>
  <c r="D20" i="1"/>
  <c r="H20" i="1" s="1"/>
  <c r="C20" i="1"/>
  <c r="G19" i="1"/>
  <c r="D19" i="1"/>
  <c r="H19" i="1" s="1"/>
  <c r="C19" i="1"/>
  <c r="G18" i="1"/>
  <c r="D18" i="1"/>
  <c r="H18" i="1" s="1"/>
  <c r="C18" i="1"/>
  <c r="D17" i="1"/>
  <c r="H17" i="1" s="1"/>
  <c r="C17" i="1"/>
  <c r="G16" i="1"/>
  <c r="D16" i="1"/>
  <c r="H16" i="1" s="1"/>
  <c r="C16" i="1"/>
  <c r="G15" i="1"/>
  <c r="D15" i="1"/>
  <c r="H15" i="1" s="1"/>
  <c r="C15" i="1"/>
  <c r="G14" i="1"/>
  <c r="D14" i="1"/>
  <c r="H14" i="1" s="1"/>
  <c r="C14" i="1"/>
  <c r="D13" i="1"/>
  <c r="H13" i="1" s="1"/>
  <c r="C13" i="1"/>
  <c r="G12" i="1"/>
  <c r="D12" i="1"/>
  <c r="H12" i="1" s="1"/>
  <c r="C12" i="1"/>
  <c r="G11" i="1"/>
  <c r="D11" i="1"/>
  <c r="H11" i="1" s="1"/>
  <c r="C11" i="1"/>
  <c r="G10" i="1"/>
  <c r="D10" i="1"/>
  <c r="H10" i="1" s="1"/>
  <c r="C10" i="1"/>
  <c r="D9" i="1"/>
  <c r="H9" i="1" s="1"/>
  <c r="C9" i="1"/>
  <c r="G8" i="1"/>
  <c r="D8" i="1"/>
  <c r="H8" i="1" s="1"/>
  <c r="C8" i="1"/>
  <c r="G7" i="1"/>
  <c r="D7" i="1"/>
  <c r="H7" i="1" s="1"/>
  <c r="C7" i="1"/>
  <c r="G6" i="1"/>
  <c r="D6" i="1"/>
  <c r="H6" i="1" s="1"/>
  <c r="C6" i="1"/>
  <c r="D5" i="1"/>
  <c r="H5" i="1" s="1"/>
  <c r="C5" i="1"/>
  <c r="G4" i="1"/>
  <c r="D4" i="1"/>
  <c r="H4" i="1" s="1"/>
  <c r="C4" i="1"/>
  <c r="D3" i="1"/>
  <c r="F214" i="9" l="1"/>
  <c r="B214" i="9" s="1"/>
  <c r="E284" i="9"/>
  <c r="B284" i="9" s="1"/>
  <c r="E283" i="9"/>
  <c r="B283" i="9" s="1"/>
  <c r="F115" i="6"/>
  <c r="H1409" i="1"/>
  <c r="G642" i="1"/>
  <c r="H643" i="1"/>
  <c r="G1579" i="1"/>
  <c r="G1577" i="1"/>
  <c r="G1229" i="1"/>
  <c r="F246" i="5"/>
  <c r="H1166" i="1"/>
  <c r="E290" i="9"/>
  <c r="B290" i="9" s="1"/>
  <c r="F216" i="9"/>
  <c r="B216" i="9" s="1"/>
  <c r="C1030" i="1"/>
  <c r="H1030" i="1" s="1"/>
  <c r="H987" i="1"/>
  <c r="H405" i="1"/>
  <c r="E644" i="4"/>
  <c r="D638" i="1" s="1"/>
  <c r="D1227" i="1"/>
  <c r="G289" i="1"/>
  <c r="D412" i="1"/>
  <c r="E643" i="4"/>
  <c r="D637" i="1" s="1"/>
  <c r="C1576" i="1"/>
  <c r="G1576" i="1" s="1"/>
  <c r="G1480" i="1"/>
  <c r="G1578" i="1"/>
  <c r="H1560" i="1"/>
  <c r="G1562" i="1"/>
  <c r="D49" i="8"/>
  <c r="G1510" i="1"/>
  <c r="H1492" i="1"/>
  <c r="G1504" i="1"/>
  <c r="G1486" i="1"/>
  <c r="H1485" i="1"/>
  <c r="H1503" i="1"/>
  <c r="G1502" i="1"/>
  <c r="H1501" i="1"/>
  <c r="G1484" i="1"/>
  <c r="G1409" i="1"/>
  <c r="E279" i="9"/>
  <c r="B279" i="9" s="1"/>
  <c r="E237" i="5"/>
  <c r="E285" i="9"/>
  <c r="B285" i="9" s="1"/>
  <c r="H1062" i="1"/>
  <c r="G1025" i="1"/>
  <c r="G1013" i="1"/>
  <c r="F35" i="5"/>
  <c r="G1004" i="1"/>
  <c r="E12" i="5"/>
  <c r="D990" i="1" s="1"/>
  <c r="F19" i="5"/>
  <c r="G993" i="1"/>
  <c r="F13" i="5"/>
  <c r="F8" i="5"/>
  <c r="H1048" i="1"/>
  <c r="E280" i="9"/>
  <c r="B280" i="9" s="1"/>
  <c r="G1218" i="1"/>
  <c r="G1217" i="1"/>
  <c r="G1165" i="1"/>
  <c r="G1154" i="1"/>
  <c r="G1050" i="1"/>
  <c r="D69" i="5"/>
  <c r="H1033" i="1"/>
  <c r="H1032" i="1"/>
  <c r="C986" i="1"/>
  <c r="G986" i="1" s="1"/>
  <c r="H994" i="1"/>
  <c r="C997" i="1"/>
  <c r="G997" i="1" s="1"/>
  <c r="H1008" i="1"/>
  <c r="G1033" i="1"/>
  <c r="H1028" i="1"/>
  <c r="H1025" i="1"/>
  <c r="C1019" i="1"/>
  <c r="H1024" i="1"/>
  <c r="H1022" i="1"/>
  <c r="H1021" i="1"/>
  <c r="H1020" i="1"/>
  <c r="H1018" i="1"/>
  <c r="H1017" i="1"/>
  <c r="H1016" i="1"/>
  <c r="H1014" i="1"/>
  <c r="H1013" i="1"/>
  <c r="H1012" i="1"/>
  <c r="H1010" i="1"/>
  <c r="H1009" i="1"/>
  <c r="H1006" i="1"/>
  <c r="H1005" i="1"/>
  <c r="H1004" i="1"/>
  <c r="H1002" i="1"/>
  <c r="H1001" i="1"/>
  <c r="H1000" i="1"/>
  <c r="H998" i="1"/>
  <c r="H996" i="1"/>
  <c r="C991" i="1"/>
  <c r="H991" i="1" s="1"/>
  <c r="H993" i="1"/>
  <c r="H992" i="1"/>
  <c r="H989" i="1"/>
  <c r="G644" i="1"/>
  <c r="G645" i="1"/>
  <c r="G643" i="1"/>
  <c r="H649" i="1"/>
  <c r="H647" i="1"/>
  <c r="G649" i="1"/>
  <c r="G648" i="1"/>
  <c r="G647" i="1"/>
  <c r="B274" i="9"/>
  <c r="E27" i="9"/>
  <c r="B27" i="9" s="1"/>
  <c r="H662" i="1"/>
  <c r="H671" i="1"/>
  <c r="H670" i="1"/>
  <c r="H668" i="1"/>
  <c r="H711" i="1"/>
  <c r="H821" i="1"/>
  <c r="E26" i="9"/>
  <c r="B26" i="9" s="1"/>
  <c r="D411" i="1"/>
  <c r="H411" i="1" s="1"/>
  <c r="E273" i="9"/>
  <c r="B273" i="9" s="1"/>
  <c r="G378" i="1"/>
  <c r="F383" i="4"/>
  <c r="G379" i="1"/>
  <c r="G367" i="1"/>
  <c r="E363" i="4"/>
  <c r="D358" i="1" s="1"/>
  <c r="G364" i="1"/>
  <c r="G365" i="1"/>
  <c r="G209" i="1"/>
  <c r="G206" i="1"/>
  <c r="E196" i="4"/>
  <c r="D192" i="1" s="1"/>
  <c r="G192" i="1" s="1"/>
  <c r="G190" i="1"/>
  <c r="G189" i="1"/>
  <c r="F188" i="4"/>
  <c r="G181" i="1"/>
  <c r="F218" i="9"/>
  <c r="B218" i="9" s="1"/>
  <c r="E42" i="9"/>
  <c r="G177" i="1"/>
  <c r="G174" i="1"/>
  <c r="G173" i="1"/>
  <c r="F177" i="4"/>
  <c r="G170" i="1"/>
  <c r="G165" i="1"/>
  <c r="F169" i="4"/>
  <c r="F164" i="4"/>
  <c r="E163" i="4"/>
  <c r="D159" i="1" s="1"/>
  <c r="G161" i="1"/>
  <c r="H155" i="1"/>
  <c r="F159" i="4"/>
  <c r="E39" i="9"/>
  <c r="B39" i="9" s="1"/>
  <c r="G132" i="1"/>
  <c r="F134" i="4"/>
  <c r="F128" i="4"/>
  <c r="F125" i="4"/>
  <c r="F68" i="4"/>
  <c r="G66" i="1"/>
  <c r="E30" i="9"/>
  <c r="B30" i="9" s="1"/>
  <c r="E29" i="9"/>
  <c r="B29" i="9" s="1"/>
  <c r="G821" i="1"/>
  <c r="G713" i="1"/>
  <c r="G711" i="1"/>
  <c r="G709" i="1"/>
  <c r="G671" i="1"/>
  <c r="G670" i="1"/>
  <c r="G669" i="1"/>
  <c r="G668" i="1"/>
  <c r="G641" i="1"/>
  <c r="H378" i="1"/>
  <c r="H379" i="1"/>
  <c r="H370" i="1"/>
  <c r="H367" i="1"/>
  <c r="H364" i="1"/>
  <c r="H365" i="1"/>
  <c r="H289" i="1"/>
  <c r="F252" i="4"/>
  <c r="C248" i="1"/>
  <c r="H248" i="1"/>
  <c r="F259" i="4"/>
  <c r="E68" i="9"/>
  <c r="B68" i="9" s="1"/>
  <c r="H255" i="1"/>
  <c r="H257" i="1"/>
  <c r="H209" i="1"/>
  <c r="H207" i="1"/>
  <c r="H206" i="1"/>
  <c r="H191" i="1"/>
  <c r="H190" i="1"/>
  <c r="H189" i="1"/>
  <c r="H188" i="1"/>
  <c r="H184" i="1"/>
  <c r="H187" i="1"/>
  <c r="E44" i="9"/>
  <c r="B44" i="9" s="1"/>
  <c r="F220" i="9"/>
  <c r="B220" i="9" s="1"/>
  <c r="H182" i="1"/>
  <c r="H181" i="1"/>
  <c r="H177" i="1"/>
  <c r="H175" i="1"/>
  <c r="H174" i="1"/>
  <c r="H173" i="1"/>
  <c r="H172" i="1"/>
  <c r="H170" i="1"/>
  <c r="H169" i="1"/>
  <c r="H168" i="1"/>
  <c r="H167" i="1"/>
  <c r="H166" i="1"/>
  <c r="H165" i="1"/>
  <c r="H163" i="1"/>
  <c r="E40" i="9"/>
  <c r="B40" i="9" s="1"/>
  <c r="H160" i="1"/>
  <c r="H161" i="1"/>
  <c r="G157" i="1"/>
  <c r="G153" i="1"/>
  <c r="G152" i="1"/>
  <c r="G150" i="1"/>
  <c r="H135" i="1"/>
  <c r="H146" i="1"/>
  <c r="H132" i="1"/>
  <c r="H131" i="1"/>
  <c r="D133" i="4"/>
  <c r="H130" i="1"/>
  <c r="G125" i="1"/>
  <c r="G124" i="1"/>
  <c r="G123" i="1"/>
  <c r="G122" i="1"/>
  <c r="G121" i="1"/>
  <c r="G59" i="1"/>
  <c r="H66" i="1"/>
  <c r="G64" i="1"/>
  <c r="H65" i="1"/>
  <c r="H94" i="1"/>
  <c r="H95" i="1"/>
  <c r="H590" i="1"/>
  <c r="G590" i="1"/>
  <c r="H594" i="1"/>
  <c r="G594" i="1"/>
  <c r="H598" i="1"/>
  <c r="G598" i="1"/>
  <c r="H602" i="1"/>
  <c r="G602" i="1"/>
  <c r="H604" i="1"/>
  <c r="G604" i="1"/>
  <c r="H608" i="1"/>
  <c r="G608" i="1"/>
  <c r="H612" i="1"/>
  <c r="G612" i="1"/>
  <c r="H616" i="1"/>
  <c r="G616" i="1"/>
  <c r="H620" i="1"/>
  <c r="G620" i="1"/>
  <c r="H882" i="1"/>
  <c r="G882" i="1"/>
  <c r="H914" i="1"/>
  <c r="G914" i="1"/>
  <c r="H978" i="1"/>
  <c r="G978" i="1"/>
  <c r="H1031" i="1"/>
  <c r="G1031" i="1"/>
  <c r="H1155" i="1"/>
  <c r="G1155" i="1"/>
  <c r="G5" i="1"/>
  <c r="G9" i="1"/>
  <c r="G13" i="1"/>
  <c r="G17" i="1"/>
  <c r="G21" i="1"/>
  <c r="G25" i="1"/>
  <c r="G29" i="1"/>
  <c r="G33" i="1"/>
  <c r="G37" i="1"/>
  <c r="G41" i="1"/>
  <c r="G45" i="1"/>
  <c r="H124" i="1"/>
  <c r="H128" i="1"/>
  <c r="G131" i="1"/>
  <c r="G135" i="1"/>
  <c r="G139" i="1"/>
  <c r="G143" i="1"/>
  <c r="H153" i="1"/>
  <c r="H157" i="1"/>
  <c r="G160" i="1"/>
  <c r="G164" i="1"/>
  <c r="G168" i="1"/>
  <c r="G172" i="1"/>
  <c r="G176" i="1"/>
  <c r="G180" i="1"/>
  <c r="G184" i="1"/>
  <c r="G188" i="1"/>
  <c r="G196" i="1"/>
  <c r="G200" i="1"/>
  <c r="G204" i="1"/>
  <c r="G208" i="1"/>
  <c r="H222" i="1"/>
  <c r="H226" i="1"/>
  <c r="G229" i="1"/>
  <c r="G233" i="1"/>
  <c r="G237" i="1"/>
  <c r="G238" i="1"/>
  <c r="G239" i="1"/>
  <c r="G240" i="1"/>
  <c r="G241" i="1"/>
  <c r="G242" i="1"/>
  <c r="G243" i="1"/>
  <c r="G244" i="1"/>
  <c r="G245" i="1"/>
  <c r="G246" i="1"/>
  <c r="G247" i="1"/>
  <c r="G248" i="1"/>
  <c r="G249" i="1"/>
  <c r="G250" i="1"/>
  <c r="G251" i="1"/>
  <c r="G252" i="1"/>
  <c r="G253" i="1"/>
  <c r="G254" i="1"/>
  <c r="G255" i="1"/>
  <c r="G256" i="1"/>
  <c r="G257" i="1"/>
  <c r="G258" i="1"/>
  <c r="H309" i="1"/>
  <c r="G312" i="1"/>
  <c r="H312" i="1"/>
  <c r="H322" i="1"/>
  <c r="H325" i="1"/>
  <c r="H327" i="1"/>
  <c r="G327" i="1"/>
  <c r="G337" i="1"/>
  <c r="G340" i="1"/>
  <c r="H343" i="1"/>
  <c r="G343" i="1"/>
  <c r="H392" i="1"/>
  <c r="H395" i="1"/>
  <c r="G398" i="1"/>
  <c r="H398" i="1"/>
  <c r="G474" i="1"/>
  <c r="G477" i="1"/>
  <c r="G569" i="1"/>
  <c r="G572" i="1"/>
  <c r="G626" i="1"/>
  <c r="H874" i="1"/>
  <c r="G874" i="1"/>
  <c r="G879" i="1"/>
  <c r="H906" i="1"/>
  <c r="G906" i="1"/>
  <c r="G911" i="1"/>
  <c r="H938" i="1"/>
  <c r="G938" i="1"/>
  <c r="G943" i="1"/>
  <c r="H970" i="1"/>
  <c r="G970" i="1"/>
  <c r="G975" i="1"/>
  <c r="G996" i="1"/>
  <c r="H1023" i="1"/>
  <c r="G1023" i="1"/>
  <c r="G1028" i="1"/>
  <c r="H1092" i="1"/>
  <c r="G1092" i="1"/>
  <c r="H1095" i="1"/>
  <c r="G1095" i="1"/>
  <c r="H1127" i="1"/>
  <c r="G1127" i="1"/>
  <c r="G316" i="1"/>
  <c r="H316" i="1"/>
  <c r="H331" i="1"/>
  <c r="G331" i="1"/>
  <c r="H468" i="1"/>
  <c r="G468" i="1"/>
  <c r="H563" i="1"/>
  <c r="G563" i="1"/>
  <c r="H588" i="1"/>
  <c r="G588" i="1"/>
  <c r="H592" i="1"/>
  <c r="G592" i="1"/>
  <c r="H596" i="1"/>
  <c r="G596" i="1"/>
  <c r="H600" i="1"/>
  <c r="G600" i="1"/>
  <c r="H606" i="1"/>
  <c r="G606" i="1"/>
  <c r="H610" i="1"/>
  <c r="G610" i="1"/>
  <c r="H614" i="1"/>
  <c r="G614" i="1"/>
  <c r="H618" i="1"/>
  <c r="G618" i="1"/>
  <c r="H946" i="1"/>
  <c r="G946" i="1"/>
  <c r="H999" i="1"/>
  <c r="G999" i="1"/>
  <c r="H123" i="1"/>
  <c r="H127" i="1"/>
  <c r="G130" i="1"/>
  <c r="G134" i="1"/>
  <c r="G138" i="1"/>
  <c r="G142" i="1"/>
  <c r="G146" i="1"/>
  <c r="H152" i="1"/>
  <c r="H156" i="1"/>
  <c r="G163" i="1"/>
  <c r="G167" i="1"/>
  <c r="G171" i="1"/>
  <c r="G175" i="1"/>
  <c r="G179" i="1"/>
  <c r="G183" i="1"/>
  <c r="G187" i="1"/>
  <c r="G191" i="1"/>
  <c r="G195" i="1"/>
  <c r="G199" i="1"/>
  <c r="G203" i="1"/>
  <c r="G207" i="1"/>
  <c r="H221" i="1"/>
  <c r="H225" i="1"/>
  <c r="G228" i="1"/>
  <c r="G232" i="1"/>
  <c r="G308" i="1"/>
  <c r="H308" i="1"/>
  <c r="G324" i="1"/>
  <c r="H324" i="1"/>
  <c r="H339" i="1"/>
  <c r="G339" i="1"/>
  <c r="G394" i="1"/>
  <c r="H394" i="1"/>
  <c r="G470" i="1"/>
  <c r="G473" i="1"/>
  <c r="H476" i="1"/>
  <c r="G476" i="1"/>
  <c r="H571" i="1"/>
  <c r="G571"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G622" i="1"/>
  <c r="H628" i="1"/>
  <c r="G628" i="1"/>
  <c r="H898" i="1"/>
  <c r="G898" i="1"/>
  <c r="H930" i="1"/>
  <c r="G930" i="1"/>
  <c r="H962" i="1"/>
  <c r="G962" i="1"/>
  <c r="H1015" i="1"/>
  <c r="G1015" i="1"/>
  <c r="H1060" i="1"/>
  <c r="G1060" i="1"/>
  <c r="H1063" i="1"/>
  <c r="G1063" i="1"/>
  <c r="H1084" i="1"/>
  <c r="G1084" i="1"/>
  <c r="H1087" i="1"/>
  <c r="G1087" i="1"/>
  <c r="H1116" i="1"/>
  <c r="G1116" i="1"/>
  <c r="H1119" i="1"/>
  <c r="G1119" i="1"/>
  <c r="H1176" i="1"/>
  <c r="G1176" i="1"/>
  <c r="H1179" i="1"/>
  <c r="G1179" i="1"/>
  <c r="H1200" i="1"/>
  <c r="G1200" i="1"/>
  <c r="H1203" i="1"/>
  <c r="G1203" i="1"/>
  <c r="G320" i="1"/>
  <c r="H320" i="1"/>
  <c r="H335" i="1"/>
  <c r="G335"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72" i="1"/>
  <c r="G472"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7" i="1"/>
  <c r="G567" i="1"/>
  <c r="H624" i="1"/>
  <c r="G624" i="1"/>
  <c r="H890" i="1"/>
  <c r="G890" i="1"/>
  <c r="H922" i="1"/>
  <c r="G922" i="1"/>
  <c r="H954" i="1"/>
  <c r="G954" i="1"/>
  <c r="H1007" i="1"/>
  <c r="G1007" i="1"/>
  <c r="G1012" i="1"/>
  <c r="H1039" i="1"/>
  <c r="G1039" i="1"/>
  <c r="G1044" i="1"/>
  <c r="H1223" i="1"/>
  <c r="G1223"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G875" i="1"/>
  <c r="G883" i="1"/>
  <c r="G891" i="1"/>
  <c r="G899" i="1"/>
  <c r="G907" i="1"/>
  <c r="G915" i="1"/>
  <c r="G923" i="1"/>
  <c r="G931" i="1"/>
  <c r="G939" i="1"/>
  <c r="G947" i="1"/>
  <c r="G955" i="1"/>
  <c r="G963" i="1"/>
  <c r="G971" i="1"/>
  <c r="G979" i="1"/>
  <c r="G992" i="1"/>
  <c r="G1000" i="1"/>
  <c r="G1008" i="1"/>
  <c r="G1016" i="1"/>
  <c r="G1024" i="1"/>
  <c r="G1032" i="1"/>
  <c r="G1040" i="1"/>
  <c r="H1052" i="1"/>
  <c r="G1052" i="1"/>
  <c r="H1055" i="1"/>
  <c r="G1055" i="1"/>
  <c r="H1068" i="1"/>
  <c r="G1068" i="1"/>
  <c r="H1071" i="1"/>
  <c r="G1071" i="1"/>
  <c r="H1100" i="1"/>
  <c r="G1100" i="1"/>
  <c r="H1103" i="1"/>
  <c r="G1103" i="1"/>
  <c r="H1132" i="1"/>
  <c r="G1132" i="1"/>
  <c r="H1135" i="1"/>
  <c r="G1135" i="1"/>
  <c r="H1160" i="1"/>
  <c r="G1160" i="1"/>
  <c r="H1163" i="1"/>
  <c r="G1163" i="1"/>
  <c r="H1208" i="1"/>
  <c r="G1208" i="1"/>
  <c r="H1211" i="1"/>
  <c r="G1211" i="1"/>
  <c r="J1455" i="1"/>
  <c r="H1455" i="1"/>
  <c r="J1457" i="1"/>
  <c r="H1457" i="1"/>
  <c r="J1459" i="1"/>
  <c r="H1459" i="1"/>
  <c r="G1525" i="1"/>
  <c r="H1525" i="1"/>
  <c r="E89" i="6"/>
  <c r="D1383" i="1" s="1"/>
  <c r="D1388" i="1"/>
  <c r="F107" i="6"/>
  <c r="C1401" i="1"/>
  <c r="H27" i="3"/>
  <c r="C1408" i="1"/>
  <c r="D6" i="8"/>
  <c r="C1483" i="1"/>
  <c r="H1148" i="1"/>
  <c r="G1148" i="1"/>
  <c r="H1151" i="1"/>
  <c r="G1151" i="1"/>
  <c r="H1168" i="1"/>
  <c r="G1168" i="1"/>
  <c r="H1171" i="1"/>
  <c r="G1171" i="1"/>
  <c r="H1192" i="1"/>
  <c r="G1192" i="1"/>
  <c r="H1195" i="1"/>
  <c r="G1195" i="1"/>
  <c r="H1412" i="1"/>
  <c r="G1412" i="1"/>
  <c r="H1415" i="1"/>
  <c r="G1415" i="1"/>
  <c r="H1420" i="1"/>
  <c r="G1420" i="1"/>
  <c r="H1423" i="1"/>
  <c r="G1423" i="1"/>
  <c r="G1531" i="1"/>
  <c r="H1531"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88" i="1"/>
  <c r="G988" i="1"/>
  <c r="H995" i="1"/>
  <c r="G995" i="1"/>
  <c r="H1003" i="1"/>
  <c r="G1003" i="1"/>
  <c r="H1011" i="1"/>
  <c r="G1011" i="1"/>
  <c r="H1019" i="1"/>
  <c r="G1019" i="1"/>
  <c r="H1027" i="1"/>
  <c r="G1027" i="1"/>
  <c r="H1035" i="1"/>
  <c r="G1035" i="1"/>
  <c r="H1043" i="1"/>
  <c r="G1043" i="1"/>
  <c r="H1076" i="1"/>
  <c r="G1076" i="1"/>
  <c r="H1079" i="1"/>
  <c r="G1079" i="1"/>
  <c r="H1108" i="1"/>
  <c r="G1108" i="1"/>
  <c r="H1111" i="1"/>
  <c r="G1111" i="1"/>
  <c r="H1140" i="1"/>
  <c r="G1140" i="1"/>
  <c r="H1143" i="1"/>
  <c r="G1143" i="1"/>
  <c r="H1184" i="1"/>
  <c r="G1184" i="1"/>
  <c r="H1187" i="1"/>
  <c r="G1187" i="1"/>
  <c r="H1220" i="1"/>
  <c r="G1220" i="1"/>
  <c r="H1228" i="1"/>
  <c r="G1228" i="1"/>
  <c r="H1231" i="1"/>
  <c r="G1231" i="1"/>
  <c r="G1527" i="1"/>
  <c r="H1527" i="1"/>
  <c r="H1427" i="1"/>
  <c r="G1427" i="1"/>
  <c r="H1430" i="1"/>
  <c r="G1430" i="1"/>
  <c r="G1465" i="1"/>
  <c r="I1465" i="1" s="1"/>
  <c r="J1465" i="1"/>
  <c r="J1468" i="1"/>
  <c r="H1468" i="1"/>
  <c r="G1478" i="1"/>
  <c r="J1478" i="1"/>
  <c r="G1529" i="1"/>
  <c r="H1529" i="1"/>
  <c r="H292" i="9"/>
  <c r="D1183" i="1"/>
  <c r="F250" i="5"/>
  <c r="D245" i="5"/>
  <c r="D1330" i="1"/>
  <c r="E35" i="6"/>
  <c r="F39" i="6"/>
  <c r="D35" i="6"/>
  <c r="C1333" i="1"/>
  <c r="F54" i="6"/>
  <c r="C1348" i="1"/>
  <c r="D6" i="7"/>
  <c r="C1445" i="1"/>
  <c r="H1067" i="1"/>
  <c r="G1067" i="1"/>
  <c r="H1072" i="1"/>
  <c r="G1072" i="1"/>
  <c r="H1075" i="1"/>
  <c r="G1075" i="1"/>
  <c r="H1080" i="1"/>
  <c r="G1080" i="1"/>
  <c r="H1083" i="1"/>
  <c r="G1083" i="1"/>
  <c r="H1088" i="1"/>
  <c r="G1088" i="1"/>
  <c r="H1091" i="1"/>
  <c r="G1091" i="1"/>
  <c r="H1096" i="1"/>
  <c r="G1096" i="1"/>
  <c r="H1099" i="1"/>
  <c r="G1099" i="1"/>
  <c r="H1104" i="1"/>
  <c r="G1104" i="1"/>
  <c r="H1107" i="1"/>
  <c r="G1107" i="1"/>
  <c r="H1112" i="1"/>
  <c r="G1112" i="1"/>
  <c r="H1115" i="1"/>
  <c r="G1115" i="1"/>
  <c r="H1120" i="1"/>
  <c r="G1120" i="1"/>
  <c r="H1123" i="1"/>
  <c r="G1123" i="1"/>
  <c r="H1128" i="1"/>
  <c r="G1128" i="1"/>
  <c r="H1131" i="1"/>
  <c r="G1131" i="1"/>
  <c r="H1136" i="1"/>
  <c r="G1136" i="1"/>
  <c r="H1139" i="1"/>
  <c r="G1139" i="1"/>
  <c r="H1144" i="1"/>
  <c r="G1144" i="1"/>
  <c r="H1147" i="1"/>
  <c r="G1147" i="1"/>
  <c r="H1188" i="1"/>
  <c r="G1188" i="1"/>
  <c r="H1191" i="1"/>
  <c r="G1191" i="1"/>
  <c r="H1196" i="1"/>
  <c r="G1196" i="1"/>
  <c r="H1199" i="1"/>
  <c r="G1199" i="1"/>
  <c r="H1204" i="1"/>
  <c r="G1204" i="1"/>
  <c r="H1207" i="1"/>
  <c r="G1207" i="1"/>
  <c r="H1212" i="1"/>
  <c r="G1212" i="1"/>
  <c r="H1224" i="1"/>
  <c r="G1224" i="1"/>
  <c r="C1227" i="1"/>
  <c r="H1232" i="1"/>
  <c r="G1232" i="1"/>
  <c r="H1386" i="1"/>
  <c r="G1386" i="1"/>
  <c r="H1393" i="1"/>
  <c r="G1393" i="1"/>
  <c r="H1396" i="1"/>
  <c r="G1396" i="1"/>
  <c r="H1404" i="1"/>
  <c r="G1404" i="1"/>
  <c r="H1465" i="1"/>
  <c r="H1478" i="1"/>
  <c r="F216" i="4"/>
  <c r="D215" i="4"/>
  <c r="C212" i="1"/>
  <c r="F231" i="4"/>
  <c r="D224" i="4"/>
  <c r="C227" i="1"/>
  <c r="F240" i="4"/>
  <c r="C236"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10" i="1"/>
  <c r="G1014" i="1"/>
  <c r="G1018" i="1"/>
  <c r="G1022" i="1"/>
  <c r="G1026" i="1"/>
  <c r="G1030" i="1"/>
  <c r="G1034" i="1"/>
  <c r="G1038" i="1"/>
  <c r="G1042" i="1"/>
  <c r="H1051" i="1"/>
  <c r="G1051" i="1"/>
  <c r="H1059" i="1"/>
  <c r="G1059" i="1"/>
  <c r="H1064" i="1"/>
  <c r="G1064" i="1"/>
  <c r="H1156" i="1"/>
  <c r="G1156" i="1"/>
  <c r="H1159" i="1"/>
  <c r="G1159" i="1"/>
  <c r="H1164" i="1"/>
  <c r="G1164" i="1"/>
  <c r="H1172" i="1"/>
  <c r="G1172" i="1"/>
  <c r="H1175" i="1"/>
  <c r="G1175" i="1"/>
  <c r="H1180" i="1"/>
  <c r="G1180" i="1"/>
  <c r="H1183" i="1"/>
  <c r="G1183" i="1"/>
  <c r="H1216" i="1"/>
  <c r="G1216" i="1"/>
  <c r="H1219" i="1"/>
  <c r="G1219"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58" i="1"/>
  <c r="G1358" i="1"/>
  <c r="H1363" i="1"/>
  <c r="G1363" i="1"/>
  <c r="H1366" i="1"/>
  <c r="G1366" i="1"/>
  <c r="H1371" i="1"/>
  <c r="G1371" i="1"/>
  <c r="H1374" i="1"/>
  <c r="G1374" i="1"/>
  <c r="H1379" i="1"/>
  <c r="G1379" i="1"/>
  <c r="H1382" i="1"/>
  <c r="G1382" i="1"/>
  <c r="I1444" i="1"/>
  <c r="G1455" i="1"/>
  <c r="G1457" i="1"/>
  <c r="I1457" i="1" s="1"/>
  <c r="G1459" i="1"/>
  <c r="G1461" i="1"/>
  <c r="J1464" i="1"/>
  <c r="H1464" i="1"/>
  <c r="G1471" i="1"/>
  <c r="J1471" i="1"/>
  <c r="H1471" i="1"/>
  <c r="G1473" i="1"/>
  <c r="J1473" i="1"/>
  <c r="H1473" i="1"/>
  <c r="G1475" i="1"/>
  <c r="H1475" i="1"/>
  <c r="J1477" i="1"/>
  <c r="H1477" i="1"/>
  <c r="F133" i="4"/>
  <c r="C129" i="1"/>
  <c r="F153" i="4"/>
  <c r="D152" i="4"/>
  <c r="C149" i="1"/>
  <c r="F581" i="4"/>
  <c r="D580" i="4"/>
  <c r="C57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59" i="1"/>
  <c r="G1359" i="1"/>
  <c r="H1362" i="1"/>
  <c r="G1362" i="1"/>
  <c r="H1367" i="1"/>
  <c r="G1367" i="1"/>
  <c r="H1370" i="1"/>
  <c r="G1370" i="1"/>
  <c r="H1375" i="1"/>
  <c r="G1375" i="1"/>
  <c r="H1378" i="1"/>
  <c r="G1378" i="1"/>
  <c r="H1411" i="1"/>
  <c r="G1411" i="1"/>
  <c r="H1416" i="1"/>
  <c r="G1416" i="1"/>
  <c r="H1419" i="1"/>
  <c r="G1419" i="1"/>
  <c r="G1463" i="1"/>
  <c r="J1463" i="1"/>
  <c r="G1467" i="1"/>
  <c r="J1467" i="1"/>
  <c r="J1472" i="1"/>
  <c r="H1472" i="1"/>
  <c r="I1472" i="1" s="1"/>
  <c r="J1474" i="1"/>
  <c r="H1474" i="1"/>
  <c r="I1474" i="1" s="1"/>
  <c r="G1476" i="1"/>
  <c r="J1476" i="1"/>
  <c r="G1495" i="1"/>
  <c r="H1495" i="1"/>
  <c r="G1511" i="1"/>
  <c r="H1511" i="1"/>
  <c r="F331" i="4"/>
  <c r="D311" i="4"/>
  <c r="D644" i="4"/>
  <c r="F417" i="4"/>
  <c r="D643" i="4"/>
  <c r="H287" i="9"/>
  <c r="E146" i="5"/>
  <c r="D1124" i="1" s="1"/>
  <c r="C326" i="1"/>
  <c r="C412" i="1"/>
  <c r="H1049" i="1"/>
  <c r="H1053" i="1"/>
  <c r="H1057" i="1"/>
  <c r="H1061"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385" i="1"/>
  <c r="G1385" i="1"/>
  <c r="H1389" i="1"/>
  <c r="G1389" i="1"/>
  <c r="H1392" i="1"/>
  <c r="G1392" i="1"/>
  <c r="H1397" i="1"/>
  <c r="G1397" i="1"/>
  <c r="H1400" i="1"/>
  <c r="G1400" i="1"/>
  <c r="H1405" i="1"/>
  <c r="G1405" i="1"/>
  <c r="H1426" i="1"/>
  <c r="G1426" i="1"/>
  <c r="H1431" i="1"/>
  <c r="G1431" i="1"/>
  <c r="H1434" i="1"/>
  <c r="G1434" i="1"/>
  <c r="G1456" i="1"/>
  <c r="I1456" i="1" s="1"/>
  <c r="J1456" i="1"/>
  <c r="H1456" i="1"/>
  <c r="G1458" i="1"/>
  <c r="J1458" i="1"/>
  <c r="H1458" i="1"/>
  <c r="G1460" i="1"/>
  <c r="J1460" i="1"/>
  <c r="H1460" i="1"/>
  <c r="H1463" i="1"/>
  <c r="H1467" i="1"/>
  <c r="H1476" i="1"/>
  <c r="H1489" i="1"/>
  <c r="H1491" i="1"/>
  <c r="G1493" i="1"/>
  <c r="H1493" i="1"/>
  <c r="H1505" i="1"/>
  <c r="H1507" i="1"/>
  <c r="G1509" i="1"/>
  <c r="H1509" i="1"/>
  <c r="D50" i="4"/>
  <c r="F264" i="4"/>
  <c r="D263" i="4"/>
  <c r="E350" i="4"/>
  <c r="H1388" i="1"/>
  <c r="J1439" i="1"/>
  <c r="H1439" i="1"/>
  <c r="I1439" i="1" s="1"/>
  <c r="H1440" i="1"/>
  <c r="I1440" i="1" s="1"/>
  <c r="J1440" i="1"/>
  <c r="J1441" i="1"/>
  <c r="H1441" i="1"/>
  <c r="I1441" i="1" s="1"/>
  <c r="H1442" i="1"/>
  <c r="I1442" i="1" s="1"/>
  <c r="J1442" i="1"/>
  <c r="J1443" i="1"/>
  <c r="H1443" i="1"/>
  <c r="I1443" i="1" s="1"/>
  <c r="H1444" i="1"/>
  <c r="J1444" i="1"/>
  <c r="I1447" i="1"/>
  <c r="I1449" i="1"/>
  <c r="I1451" i="1"/>
  <c r="F529" i="4"/>
  <c r="F79" i="5"/>
  <c r="D78" i="5"/>
  <c r="I29" i="3"/>
  <c r="D1436" i="1"/>
  <c r="C1469" i="1"/>
  <c r="H31" i="3"/>
  <c r="G1388" i="1"/>
  <c r="I1446" i="1"/>
  <c r="I1448" i="1"/>
  <c r="I1450" i="1"/>
  <c r="I1452" i="1"/>
  <c r="G1462" i="1"/>
  <c r="I1462" i="1" s="1"/>
  <c r="G1464" i="1"/>
  <c r="I1464" i="1" s="1"/>
  <c r="G1466" i="1"/>
  <c r="I1466" i="1" s="1"/>
  <c r="G1468" i="1"/>
  <c r="I1468" i="1" s="1"/>
  <c r="H1470" i="1"/>
  <c r="G1477" i="1"/>
  <c r="G1479" i="1"/>
  <c r="I1479" i="1" s="1"/>
  <c r="H1497" i="1"/>
  <c r="H1499" i="1"/>
  <c r="H1513" i="1"/>
  <c r="H1515" i="1"/>
  <c r="H1519" i="1"/>
  <c r="E50" i="4"/>
  <c r="D46" i="1" s="1"/>
  <c r="E298" i="4"/>
  <c r="F351" i="4"/>
  <c r="E68" i="5"/>
  <c r="D5" i="6"/>
  <c r="F6" i="6"/>
  <c r="E152" i="4"/>
  <c r="D298" i="4"/>
  <c r="F369" i="4"/>
  <c r="D363" i="4"/>
  <c r="D350" i="4" s="1"/>
  <c r="F478" i="4"/>
  <c r="D472" i="4"/>
  <c r="D515" i="4"/>
  <c r="F516" i="4"/>
  <c r="D567" i="4"/>
  <c r="F568" i="4"/>
  <c r="D625" i="4"/>
  <c r="F626" i="4"/>
  <c r="G292" i="9"/>
  <c r="F206" i="5"/>
  <c r="D82" i="4"/>
  <c r="D163" i="4"/>
  <c r="F299" i="4"/>
  <c r="D396" i="4"/>
  <c r="F397" i="4"/>
  <c r="E421" i="4"/>
  <c r="G142" i="9"/>
  <c r="E142" i="9" s="1"/>
  <c r="B142" i="9" s="1"/>
  <c r="F603" i="4"/>
  <c r="D12" i="5"/>
  <c r="G289" i="9"/>
  <c r="F177" i="5"/>
  <c r="H289" i="9"/>
  <c r="E176" i="5"/>
  <c r="D89" i="6"/>
  <c r="F90" i="6"/>
  <c r="E114" i="6"/>
  <c r="F114" i="6" s="1"/>
  <c r="D7" i="4"/>
  <c r="D124" i="4"/>
  <c r="F345" i="4"/>
  <c r="D421" i="4"/>
  <c r="F422" i="4"/>
  <c r="F490" i="4"/>
  <c r="D484" i="4"/>
  <c r="E515" i="4"/>
  <c r="D509" i="1" s="1"/>
  <c r="E567" i="4"/>
  <c r="D561" i="1" s="1"/>
  <c r="D593" i="4"/>
  <c r="G286" i="9"/>
  <c r="E286" i="9" s="1"/>
  <c r="B286" i="9" s="1"/>
  <c r="D87" i="5"/>
  <c r="F88" i="5"/>
  <c r="G287" i="9"/>
  <c r="F149" i="5"/>
  <c r="D146" i="5"/>
  <c r="D190" i="5"/>
  <c r="F191" i="5"/>
  <c r="D238" i="5"/>
  <c r="F239" i="5"/>
  <c r="D258" i="5"/>
  <c r="F259" i="5"/>
  <c r="B22" i="9"/>
  <c r="B34" i="9"/>
  <c r="B42" i="9"/>
  <c r="B50" i="9"/>
  <c r="B58" i="9"/>
  <c r="B66" i="9"/>
  <c r="B74" i="9"/>
  <c r="B82" i="9"/>
  <c r="B90" i="9"/>
  <c r="B98" i="9"/>
  <c r="B106" i="9"/>
  <c r="B114" i="9"/>
  <c r="B122" i="9"/>
  <c r="B130" i="9"/>
  <c r="G188" i="9"/>
  <c r="E188" i="9" s="1"/>
  <c r="B188" i="9" s="1"/>
  <c r="E21" i="9"/>
  <c r="B21" i="9" s="1"/>
  <c r="E25" i="9"/>
  <c r="B25" i="9" s="1"/>
  <c r="G167" i="9"/>
  <c r="E167" i="9" s="1"/>
  <c r="B167" i="9" s="1"/>
  <c r="G171" i="9"/>
  <c r="E171" i="9" s="1"/>
  <c r="B171" i="9" s="1"/>
  <c r="G175" i="9"/>
  <c r="E175" i="9" s="1"/>
  <c r="B175" i="9" s="1"/>
  <c r="G178" i="9"/>
  <c r="E178" i="9" s="1"/>
  <c r="B178" i="9" s="1"/>
  <c r="G186" i="9"/>
  <c r="E186" i="9" s="1"/>
  <c r="B186" i="9" s="1"/>
  <c r="M212" i="9"/>
  <c r="G160" i="9"/>
  <c r="E160" i="9" s="1"/>
  <c r="B160" i="9" s="1"/>
  <c r="G161" i="9"/>
  <c r="E161" i="9" s="1"/>
  <c r="B161" i="9" s="1"/>
  <c r="G162" i="9"/>
  <c r="E162" i="9" s="1"/>
  <c r="B162" i="9" s="1"/>
  <c r="G163" i="9"/>
  <c r="E163" i="9" s="1"/>
  <c r="B163" i="9" s="1"/>
  <c r="G164" i="9"/>
  <c r="G165" i="9"/>
  <c r="G166" i="9"/>
  <c r="E166" i="9" s="1"/>
  <c r="B166" i="9" s="1"/>
  <c r="G170" i="9"/>
  <c r="E170" i="9" s="1"/>
  <c r="B170" i="9" s="1"/>
  <c r="G174" i="9"/>
  <c r="E174" i="9" s="1"/>
  <c r="B174" i="9" s="1"/>
  <c r="G177" i="9"/>
  <c r="E177" i="9" s="1"/>
  <c r="B177" i="9" s="1"/>
  <c r="G180" i="9"/>
  <c r="E180" i="9" s="1"/>
  <c r="B180" i="9" s="1"/>
  <c r="G185" i="9"/>
  <c r="E185" i="9" s="1"/>
  <c r="B185"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7" i="9"/>
  <c r="E187" i="9" s="1"/>
  <c r="B187" i="9" s="1"/>
  <c r="G183" i="9"/>
  <c r="E183" i="9" s="1"/>
  <c r="B183" i="9" s="1"/>
  <c r="G179" i="9"/>
  <c r="E179" i="9" s="1"/>
  <c r="B179" i="9" s="1"/>
  <c r="I10" i="9"/>
  <c r="H164" i="9"/>
  <c r="H165" i="9"/>
  <c r="G169" i="9"/>
  <c r="E169" i="9" s="1"/>
  <c r="B169" i="9" s="1"/>
  <c r="G173" i="9"/>
  <c r="E173" i="9" s="1"/>
  <c r="B173" i="9" s="1"/>
  <c r="G182" i="9"/>
  <c r="E182" i="9" s="1"/>
  <c r="B182" i="9" s="1"/>
  <c r="G190" i="9"/>
  <c r="E190" i="9" s="1"/>
  <c r="B190" i="9" s="1"/>
  <c r="B228" i="9"/>
  <c r="B236" i="9"/>
  <c r="G168" i="9"/>
  <c r="E168" i="9" s="1"/>
  <c r="B168" i="9" s="1"/>
  <c r="G172" i="9"/>
  <c r="E172" i="9" s="1"/>
  <c r="B172" i="9" s="1"/>
  <c r="G176" i="9"/>
  <c r="E176" i="9" s="1"/>
  <c r="B176" i="9" s="1"/>
  <c r="G181" i="9"/>
  <c r="E181" i="9" s="1"/>
  <c r="B181" i="9" s="1"/>
  <c r="G184" i="9"/>
  <c r="E184" i="9" s="1"/>
  <c r="B184" i="9" s="1"/>
  <c r="G189" i="9"/>
  <c r="E189" i="9" s="1"/>
  <c r="B189" i="9" s="1"/>
  <c r="F213" i="9"/>
  <c r="B213" i="9" s="1"/>
  <c r="F217" i="9"/>
  <c r="B217" i="9" s="1"/>
  <c r="F221" i="9"/>
  <c r="B221" i="9" s="1"/>
  <c r="E225" i="9"/>
  <c r="B225" i="9" s="1"/>
  <c r="F229" i="9"/>
  <c r="B229" i="9" s="1"/>
  <c r="F233" i="9"/>
  <c r="B233" i="9" s="1"/>
  <c r="F237" i="9"/>
  <c r="B237" i="9" s="1"/>
  <c r="F241" i="9"/>
  <c r="B241" i="9" s="1"/>
  <c r="F245" i="9"/>
  <c r="B245" i="9" s="1"/>
  <c r="F249" i="9"/>
  <c r="B249" i="9" s="1"/>
  <c r="F253" i="9"/>
  <c r="B253" i="9" s="1"/>
  <c r="F257" i="9"/>
  <c r="B257" i="9" s="1"/>
  <c r="F261" i="9"/>
  <c r="B261" i="9" s="1"/>
  <c r="F265" i="9"/>
  <c r="B265" i="9" s="1"/>
  <c r="F269" i="9"/>
  <c r="B269" i="9" s="1"/>
  <c r="E281" i="9"/>
  <c r="B281" i="9" s="1"/>
  <c r="B215" i="9"/>
  <c r="B219" i="9"/>
  <c r="B223" i="9"/>
  <c r="B227" i="9"/>
  <c r="B231" i="9"/>
  <c r="B235" i="9"/>
  <c r="B239" i="9"/>
  <c r="B243" i="9"/>
  <c r="B247" i="9"/>
  <c r="B251" i="9"/>
  <c r="B255" i="9"/>
  <c r="B259" i="9"/>
  <c r="B263" i="9"/>
  <c r="B267" i="9"/>
  <c r="B271" i="9"/>
  <c r="H1576" i="1" l="1"/>
  <c r="H997" i="1"/>
  <c r="G411" i="1"/>
  <c r="C1524" i="1"/>
  <c r="D43" i="8"/>
  <c r="E287" i="9"/>
  <c r="B287" i="9" s="1"/>
  <c r="I23" i="3"/>
  <c r="D1214" i="1"/>
  <c r="E289" i="9"/>
  <c r="B289" i="9" s="1"/>
  <c r="E7" i="5"/>
  <c r="F69" i="5"/>
  <c r="C1047" i="1"/>
  <c r="H986" i="1"/>
  <c r="G991" i="1"/>
  <c r="H192" i="1"/>
  <c r="F196" i="4"/>
  <c r="F350" i="4"/>
  <c r="D408" i="4"/>
  <c r="C345" i="1"/>
  <c r="F50" i="4"/>
  <c r="C46" i="1"/>
  <c r="G412" i="1"/>
  <c r="H412" i="1"/>
  <c r="F643" i="4"/>
  <c r="C637" i="1"/>
  <c r="G575" i="1"/>
  <c r="H575" i="1"/>
  <c r="G20" i="9"/>
  <c r="D151" i="4"/>
  <c r="H20" i="9"/>
  <c r="F152" i="4"/>
  <c r="C148" i="1"/>
  <c r="H236" i="1"/>
  <c r="G236" i="1"/>
  <c r="H1445" i="1"/>
  <c r="J1445" i="1"/>
  <c r="G1445" i="1"/>
  <c r="G1333" i="1"/>
  <c r="H1333" i="1"/>
  <c r="H1330" i="1"/>
  <c r="G1330" i="1"/>
  <c r="I1478" i="1"/>
  <c r="G1483" i="1"/>
  <c r="H1483" i="1"/>
  <c r="I22" i="3"/>
  <c r="E175" i="5"/>
  <c r="D1152" i="1" s="1"/>
  <c r="D1153" i="1"/>
  <c r="F163" i="4"/>
  <c r="C159" i="1"/>
  <c r="E165" i="9"/>
  <c r="B165" i="9" s="1"/>
  <c r="E141" i="6"/>
  <c r="D237" i="5"/>
  <c r="F238" i="5"/>
  <c r="C1215" i="1"/>
  <c r="F484" i="4"/>
  <c r="C478" i="1"/>
  <c r="I27" i="3"/>
  <c r="D1408" i="1"/>
  <c r="G1408" i="1" s="1"/>
  <c r="F12" i="5"/>
  <c r="D7" i="5"/>
  <c r="C990" i="1"/>
  <c r="F82" i="4"/>
  <c r="C78" i="1"/>
  <c r="F625" i="4"/>
  <c r="C619" i="1"/>
  <c r="F515" i="4"/>
  <c r="C509" i="1"/>
  <c r="G299" i="9"/>
  <c r="E299" i="9" s="1"/>
  <c r="F5" i="6"/>
  <c r="H24" i="3"/>
  <c r="D141" i="6"/>
  <c r="C1299" i="1"/>
  <c r="E407" i="4"/>
  <c r="D402" i="1" s="1"/>
  <c r="D293" i="1"/>
  <c r="I1477" i="1"/>
  <c r="G1469" i="1"/>
  <c r="H1469" i="1"/>
  <c r="E408" i="4"/>
  <c r="D403" i="1" s="1"/>
  <c r="D345" i="1"/>
  <c r="I1458" i="1"/>
  <c r="H326" i="1"/>
  <c r="G326" i="1"/>
  <c r="E6" i="4"/>
  <c r="I1467" i="1"/>
  <c r="F580" i="4"/>
  <c r="C574" i="1"/>
  <c r="I1471" i="1"/>
  <c r="I1459" i="1"/>
  <c r="H212" i="1"/>
  <c r="G212" i="1"/>
  <c r="H1227" i="1"/>
  <c r="G1227" i="1"/>
  <c r="D5" i="7"/>
  <c r="C1437" i="1"/>
  <c r="F35" i="6"/>
  <c r="H25" i="3"/>
  <c r="C1329" i="1"/>
  <c r="F245" i="5"/>
  <c r="C1222" i="1"/>
  <c r="D42" i="8"/>
  <c r="G294" i="9" s="1"/>
  <c r="E294" i="9" s="1"/>
  <c r="C1481" i="1"/>
  <c r="H1401" i="1"/>
  <c r="G1401" i="1"/>
  <c r="E528" i="4"/>
  <c r="F87" i="5"/>
  <c r="C1065" i="1"/>
  <c r="D420" i="4"/>
  <c r="F421" i="4"/>
  <c r="C415" i="1"/>
  <c r="E420" i="4"/>
  <c r="D415" i="1"/>
  <c r="F363" i="4"/>
  <c r="C358" i="1"/>
  <c r="F78" i="5"/>
  <c r="D68" i="5"/>
  <c r="C1056" i="1"/>
  <c r="B191" i="9"/>
  <c r="F212" i="9"/>
  <c r="E164" i="9"/>
  <c r="B164" i="9" s="1"/>
  <c r="F593" i="4"/>
  <c r="C587" i="1"/>
  <c r="F124" i="4"/>
  <c r="C120" i="1"/>
  <c r="F396" i="4"/>
  <c r="C391" i="1"/>
  <c r="F472" i="4"/>
  <c r="C466" i="1"/>
  <c r="D407" i="4"/>
  <c r="C293" i="1"/>
  <c r="F298" i="4"/>
  <c r="I21" i="3"/>
  <c r="D1046" i="1"/>
  <c r="E6" i="5"/>
  <c r="I20" i="3"/>
  <c r="D985" i="1"/>
  <c r="F263" i="4"/>
  <c r="C259" i="1"/>
  <c r="I1460" i="1"/>
  <c r="F644" i="4"/>
  <c r="C638" i="1"/>
  <c r="H129" i="1"/>
  <c r="G129" i="1"/>
  <c r="I1473" i="1"/>
  <c r="H227" i="1"/>
  <c r="G227" i="1"/>
  <c r="F215" i="4"/>
  <c r="C211" i="1"/>
  <c r="G1348" i="1"/>
  <c r="H1348" i="1"/>
  <c r="H1408" i="1"/>
  <c r="F146" i="5"/>
  <c r="C1124" i="1"/>
  <c r="F258" i="5"/>
  <c r="C1235" i="1"/>
  <c r="G291" i="9"/>
  <c r="E291" i="9" s="1"/>
  <c r="B291" i="9" s="1"/>
  <c r="F190" i="5"/>
  <c r="C1167" i="1"/>
  <c r="F7" i="4"/>
  <c r="D6" i="4"/>
  <c r="C3" i="1"/>
  <c r="F89" i="6"/>
  <c r="C1383" i="1"/>
  <c r="D176" i="5"/>
  <c r="E292" i="9"/>
  <c r="B292" i="9" s="1"/>
  <c r="C561" i="1"/>
  <c r="F567" i="4"/>
  <c r="D148" i="1"/>
  <c r="E151" i="4"/>
  <c r="D528" i="4"/>
  <c r="F311" i="4"/>
  <c r="C306" i="1"/>
  <c r="I1476" i="1"/>
  <c r="I1463" i="1"/>
  <c r="G149" i="1"/>
  <c r="H149" i="1"/>
  <c r="I1455" i="1"/>
  <c r="F224" i="4"/>
  <c r="C220" i="1"/>
  <c r="I25" i="3"/>
  <c r="D1329" i="1"/>
  <c r="I35" i="3" l="1"/>
  <c r="C1518" i="1"/>
  <c r="G1524" i="1"/>
  <c r="H1524" i="1"/>
  <c r="G1047" i="1"/>
  <c r="H1047" i="1"/>
  <c r="E20" i="9"/>
  <c r="E19" i="9" s="1"/>
  <c r="D175" i="5"/>
  <c r="F176" i="5"/>
  <c r="H22" i="3"/>
  <c r="C1153" i="1"/>
  <c r="F68" i="5"/>
  <c r="H21" i="3"/>
  <c r="C1046" i="1"/>
  <c r="D635" i="4"/>
  <c r="F420" i="4"/>
  <c r="C414" i="1"/>
  <c r="B294" i="9"/>
  <c r="H1299" i="1"/>
  <c r="G1299" i="1"/>
  <c r="E298" i="9"/>
  <c r="B299" i="9"/>
  <c r="F7" i="5"/>
  <c r="H20" i="3"/>
  <c r="D6" i="5"/>
  <c r="C985" i="1"/>
  <c r="G478" i="1"/>
  <c r="H478" i="1"/>
  <c r="F237" i="5"/>
  <c r="H23" i="3"/>
  <c r="C1214" i="1"/>
  <c r="H148" i="1"/>
  <c r="G148" i="1"/>
  <c r="B20" i="9"/>
  <c r="G306" i="1"/>
  <c r="H306" i="1"/>
  <c r="G220" i="1"/>
  <c r="H220" i="1"/>
  <c r="H1383" i="1"/>
  <c r="G1383" i="1"/>
  <c r="H1235" i="1"/>
  <c r="G1235" i="1"/>
  <c r="H259" i="1"/>
  <c r="G259" i="1"/>
  <c r="H276" i="9"/>
  <c r="D984" i="1"/>
  <c r="H293" i="1"/>
  <c r="G293" i="1"/>
  <c r="G391" i="1"/>
  <c r="H391" i="1"/>
  <c r="H587" i="1"/>
  <c r="G587" i="1"/>
  <c r="E635" i="4"/>
  <c r="D629" i="1" s="1"/>
  <c r="D414" i="1"/>
  <c r="H1065" i="1"/>
  <c r="G1065" i="1"/>
  <c r="H1222" i="1"/>
  <c r="G1222" i="1"/>
  <c r="I16" i="3"/>
  <c r="E412" i="4"/>
  <c r="D2" i="1"/>
  <c r="F141" i="6"/>
  <c r="H28" i="3"/>
  <c r="C1435" i="1"/>
  <c r="H9" i="3" s="1"/>
  <c r="G509" i="1"/>
  <c r="H509" i="1"/>
  <c r="H78" i="1"/>
  <c r="G78" i="1"/>
  <c r="I28" i="3"/>
  <c r="D1435" i="1"/>
  <c r="H345" i="1"/>
  <c r="G345" i="1"/>
  <c r="D636" i="4"/>
  <c r="F528" i="4"/>
  <c r="C522" i="1"/>
  <c r="H561" i="1"/>
  <c r="G561" i="1"/>
  <c r="H1167" i="1"/>
  <c r="G1167" i="1"/>
  <c r="H638" i="1"/>
  <c r="G638" i="1"/>
  <c r="F407" i="4"/>
  <c r="C402" i="1"/>
  <c r="G358" i="1"/>
  <c r="H358" i="1"/>
  <c r="H415" i="1"/>
  <c r="G415" i="1"/>
  <c r="G1481" i="1"/>
  <c r="H1481" i="1"/>
  <c r="H1437" i="1"/>
  <c r="G1437" i="1"/>
  <c r="G574" i="1"/>
  <c r="H574" i="1"/>
  <c r="H1215" i="1"/>
  <c r="G1215" i="1"/>
  <c r="F408" i="4"/>
  <c r="C403" i="1"/>
  <c r="D412" i="4"/>
  <c r="H16" i="3"/>
  <c r="F6" i="4"/>
  <c r="C2" i="1"/>
  <c r="B212" i="9"/>
  <c r="I17" i="3"/>
  <c r="E289" i="4"/>
  <c r="D147" i="1"/>
  <c r="H3" i="1"/>
  <c r="G3" i="1"/>
  <c r="H1124" i="1"/>
  <c r="G1124" i="1"/>
  <c r="H211" i="1"/>
  <c r="G211" i="1"/>
  <c r="H466" i="1"/>
  <c r="G466" i="1"/>
  <c r="G120" i="1"/>
  <c r="H120" i="1"/>
  <c r="H1056" i="1"/>
  <c r="G1056" i="1"/>
  <c r="E636" i="4"/>
  <c r="D630" i="1" s="1"/>
  <c r="D522" i="1"/>
  <c r="K1432" i="9"/>
  <c r="G295" i="9"/>
  <c r="E295" i="9" s="1"/>
  <c r="B295" i="9" s="1"/>
  <c r="I34" i="3"/>
  <c r="C1517" i="1"/>
  <c r="H1329" i="1"/>
  <c r="G1329" i="1"/>
  <c r="G297" i="9"/>
  <c r="E297" i="9" s="1"/>
  <c r="H29" i="3"/>
  <c r="C1436" i="1"/>
  <c r="H619" i="1"/>
  <c r="G619" i="1"/>
  <c r="H990" i="1"/>
  <c r="G990" i="1"/>
  <c r="H159" i="1"/>
  <c r="G159" i="1"/>
  <c r="D289" i="4"/>
  <c r="D290" i="4" s="1"/>
  <c r="H17" i="3"/>
  <c r="F151" i="4"/>
  <c r="C147" i="1"/>
  <c r="H637" i="1"/>
  <c r="G637" i="1"/>
  <c r="G46" i="1"/>
  <c r="H46" i="1"/>
  <c r="H1518" i="1" l="1"/>
  <c r="G1518" i="1"/>
  <c r="C286" i="1"/>
  <c r="K3" i="9"/>
  <c r="I9" i="3"/>
  <c r="H1436" i="1"/>
  <c r="G1436" i="1"/>
  <c r="E413" i="4"/>
  <c r="E414" i="4" s="1"/>
  <c r="D409" i="1" s="1"/>
  <c r="E291" i="4"/>
  <c r="D287" i="1" s="1"/>
  <c r="D285" i="1"/>
  <c r="G2" i="1"/>
  <c r="H2" i="1"/>
  <c r="F412" i="4"/>
  <c r="D639" i="4"/>
  <c r="C407" i="1"/>
  <c r="H402" i="1"/>
  <c r="G402" i="1"/>
  <c r="H522" i="1"/>
  <c r="G522" i="1"/>
  <c r="E639" i="4"/>
  <c r="D407" i="1"/>
  <c r="G276" i="9"/>
  <c r="E276" i="9" s="1"/>
  <c r="G282" i="9"/>
  <c r="E282" i="9" s="1"/>
  <c r="B282" i="9" s="1"/>
  <c r="F6" i="5"/>
  <c r="C984" i="1"/>
  <c r="F635" i="4"/>
  <c r="C629" i="1"/>
  <c r="H1153" i="1"/>
  <c r="G1153" i="1"/>
  <c r="G1517" i="1"/>
  <c r="H1517" i="1"/>
  <c r="H403" i="1"/>
  <c r="G403" i="1"/>
  <c r="H11" i="3"/>
  <c r="E293" i="9"/>
  <c r="H1046" i="1"/>
  <c r="G1046" i="1"/>
  <c r="B297" i="9"/>
  <c r="E296" i="9"/>
  <c r="I10" i="3" s="1"/>
  <c r="F636" i="4"/>
  <c r="C630" i="1"/>
  <c r="H1214" i="1"/>
  <c r="G1214" i="1"/>
  <c r="G414" i="1"/>
  <c r="H414" i="1"/>
  <c r="D291" i="4"/>
  <c r="F289" i="4"/>
  <c r="C285" i="1"/>
  <c r="D413" i="4"/>
  <c r="H147" i="1"/>
  <c r="G147" i="1"/>
  <c r="H1435" i="1"/>
  <c r="G1435" i="1"/>
  <c r="E290" i="4"/>
  <c r="D286" i="1" s="1"/>
  <c r="H985" i="1"/>
  <c r="G985" i="1"/>
  <c r="F175" i="5"/>
  <c r="C1152" i="1"/>
  <c r="F290" i="4" l="1"/>
  <c r="G285" i="1"/>
  <c r="H285" i="1"/>
  <c r="F639" i="4"/>
  <c r="C633" i="1"/>
  <c r="N3" i="9"/>
  <c r="I11" i="3"/>
  <c r="H407" i="1"/>
  <c r="G407" i="1"/>
  <c r="G629" i="1"/>
  <c r="H629" i="1"/>
  <c r="H1152" i="1"/>
  <c r="G1152" i="1"/>
  <c r="F291" i="4"/>
  <c r="C287" i="1"/>
  <c r="B276" i="9"/>
  <c r="E275" i="9"/>
  <c r="D640" i="4"/>
  <c r="D641" i="4" s="1"/>
  <c r="D415" i="4"/>
  <c r="F413" i="4"/>
  <c r="C408" i="1"/>
  <c r="G630" i="1"/>
  <c r="H630" i="1"/>
  <c r="H8" i="3"/>
  <c r="H984" i="1"/>
  <c r="G984" i="1"/>
  <c r="D414" i="4"/>
  <c r="E640" i="4"/>
  <c r="E415" i="4"/>
  <c r="D410" i="1" s="1"/>
  <c r="D408" i="1"/>
  <c r="H286" i="1"/>
  <c r="G286" i="1"/>
  <c r="D633" i="1"/>
  <c r="C635" i="1" l="1"/>
  <c r="M3" i="9"/>
  <c r="I8" i="3"/>
  <c r="F414" i="4"/>
  <c r="C409" i="1"/>
  <c r="C410" i="1"/>
  <c r="F415" i="4"/>
  <c r="H287" i="1"/>
  <c r="G287" i="1"/>
  <c r="E642" i="4"/>
  <c r="D634" i="1"/>
  <c r="D642" i="4"/>
  <c r="F640" i="4"/>
  <c r="C634" i="1"/>
  <c r="E641" i="4"/>
  <c r="F641" i="4" s="1"/>
  <c r="G408" i="1"/>
  <c r="H408" i="1"/>
  <c r="H633" i="1"/>
  <c r="G633" i="1"/>
  <c r="H410" i="1" l="1"/>
  <c r="G410" i="1"/>
  <c r="F642" i="4"/>
  <c r="C636" i="1"/>
  <c r="D646" i="4"/>
  <c r="H409" i="1"/>
  <c r="G409" i="1"/>
  <c r="H634" i="1"/>
  <c r="G634" i="1"/>
  <c r="E646" i="4"/>
  <c r="D636" i="1"/>
  <c r="E645" i="4"/>
  <c r="D635" i="1"/>
  <c r="H635" i="1" s="1"/>
  <c r="D645" i="4"/>
  <c r="F645" i="4" l="1"/>
  <c r="H18" i="3"/>
  <c r="C639" i="1"/>
  <c r="I19" i="3"/>
  <c r="D640" i="1"/>
  <c r="G636" i="1"/>
  <c r="H636" i="1"/>
  <c r="H7" i="3"/>
  <c r="I18" i="3"/>
  <c r="D639" i="1"/>
  <c r="G635" i="1"/>
  <c r="F646" i="4"/>
  <c r="H19" i="3"/>
  <c r="C640" i="1"/>
  <c r="J3" i="9" l="1"/>
  <c r="I7" i="3"/>
  <c r="H639" i="1"/>
  <c r="G639" i="1"/>
  <c r="G640" i="1"/>
  <c r="H640" i="1"/>
  <c r="L272" i="9" l="1"/>
  <c r="M272" i="9"/>
  <c r="G18" i="9"/>
  <c r="H18" i="9"/>
  <c r="I9" i="9"/>
  <c r="J11" i="9"/>
  <c r="L15" i="9"/>
  <c r="I5" i="9"/>
  <c r="G15" i="9"/>
  <c r="K10" i="9"/>
  <c r="J9" i="9"/>
  <c r="K9" i="9"/>
  <c r="I17" i="9"/>
  <c r="H15" i="9"/>
  <c r="J12" i="9"/>
  <c r="G16" i="9"/>
  <c r="G17" i="9"/>
  <c r="J8" i="9"/>
  <c r="H16" i="9"/>
  <c r="I12" i="9"/>
  <c r="J5" i="9"/>
  <c r="K5" i="9"/>
  <c r="J10" i="9"/>
  <c r="I13" i="9"/>
  <c r="K6" i="9"/>
  <c r="H17" i="9"/>
  <c r="L16" i="9"/>
  <c r="K11" i="9"/>
  <c r="J17" i="9"/>
  <c r="M15" i="9"/>
  <c r="I6" i="9"/>
  <c r="K12" i="9"/>
  <c r="J6" i="9"/>
  <c r="I11" i="9"/>
  <c r="K7" i="9"/>
  <c r="I8" i="9"/>
  <c r="J7" i="9"/>
  <c r="K13" i="9"/>
  <c r="M16" i="9"/>
  <c r="K8" i="9"/>
  <c r="J13" i="9"/>
  <c r="I7" i="9"/>
  <c r="F272" i="9" l="1"/>
  <c r="E7" i="9"/>
  <c r="B7" i="9" s="1"/>
  <c r="E18" i="9"/>
  <c r="B18" i="9" s="1"/>
  <c r="E11" i="9"/>
  <c r="B11" i="9" s="1"/>
  <c r="E15" i="9"/>
  <c r="E9" i="9"/>
  <c r="B9" i="9" s="1"/>
  <c r="E8" i="9"/>
  <c r="B8" i="9" s="1"/>
  <c r="E13" i="9"/>
  <c r="B13" i="9" s="1"/>
  <c r="E12" i="9"/>
  <c r="B12" i="9" s="1"/>
  <c r="E16" i="9"/>
  <c r="E5" i="9"/>
  <c r="E6" i="9"/>
  <c r="B6" i="9" s="1"/>
  <c r="F16" i="9"/>
  <c r="E10" i="9"/>
  <c r="B10" i="9" s="1"/>
  <c r="F15" i="9"/>
  <c r="E17" i="9"/>
  <c r="B17" i="9" s="1"/>
  <c r="B272" i="9"/>
  <c r="F19" i="9"/>
  <c r="F14" i="9" l="1"/>
  <c r="F3" i="9" s="1"/>
  <c r="E14" i="9"/>
  <c r="B15" i="9"/>
  <c r="B16"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<sst xmlns="http://schemas.openxmlformats.org/spreadsheetml/2006/main" count="4313" uniqueCount="3393">
  <si>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</si>
  <si>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</si>
  <si>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</si>
  <si>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</si>
  <si>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</si>
  <si>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</si>
  <si>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</si>
  <si>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</si>
  <si>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</si>
  <si>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</si>
  <si>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</si>
  <si>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</si>
  <si>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</si>
  <si>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</si>
  <si>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</si>
  <si>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</si>
  <si>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</si>
  <si>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</si>
  <si>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</si>
  <si>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</si>
  <si>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</si>
  <si>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</si>
  <si>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</si>
  <si>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</si>
  <si>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</si>
  <si>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</si>
  <si>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</si>
  <si>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</si>
  <si>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</si>
  <si>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</si>
  <si>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</si>
  <si>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STJEPANA RADIĆA, ČAGLIN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</si>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</sst>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6042008</v>
      </c>
      <c r="D2" s="6">
        <f>'PR-RAS'!E6</f>
        <v>6142517.7599999998</v>
      </c>
      <c r="E2" s="6">
        <v>0</v>
      </c>
      <c r="F2" s="6">
        <v>0</v>
      </c>
      <c r="G2" s="7">
        <f t="shared" ref="G2:G264" si="0">(B2/1000)*(C2*1+D2*2)</f>
        <v>18327.043519999999</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5061257</v>
      </c>
      <c r="D46" s="1">
        <f>'PR-RAS'!E50</f>
        <v>5281627.34</v>
      </c>
      <c r="E46" s="1">
        <v>0</v>
      </c>
      <c r="F46" s="1">
        <v>0</v>
      </c>
      <c r="G46" s="2">
        <f t="shared" si="0"/>
        <v>703103.02559999994</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206549</v>
      </c>
      <c r="D58" s="1">
        <f>'PR-RAS'!E62</f>
        <v>0</v>
      </c>
      <c r="E58" s="1">
        <v>0</v>
      </c>
      <c r="F58" s="1">
        <v>0</v>
      </c>
      <c r="G58" s="2">
        <f t="shared" si="0"/>
        <v>11773.293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206549</v>
      </c>
      <c r="D59" s="1">
        <f>'PR-RAS'!E63</f>
        <v>0</v>
      </c>
      <c r="E59" s="1">
        <v>0</v>
      </c>
      <c r="F59" s="1">
        <v>0</v>
      </c>
      <c r="G59" s="2">
        <f t="shared" si="0"/>
        <v>11979.842000000001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4854708</v>
      </c>
      <c r="D64" s="1">
        <f>'PR-RAS'!E68</f>
        <v>5281627.34</v>
      </c>
      <c r="E64" s="1">
        <v>0</v>
      </c>
      <c r="F64" s="1">
        <v>0</v>
      </c>
      <c r="G64" s="2">
        <f t="shared" si="0"/>
        <v>971331.64884000004</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4813952</v>
      </c>
      <c r="D65" s="1">
        <f>'PR-RAS'!E69</f>
        <v>5245567.12</v>
      </c>
      <c r="E65" s="1">
        <v>0</v>
      </c>
      <c r="F65" s="1">
        <v>0</v>
      </c>
      <c r="G65" s="2">
        <f t="shared" si="0"/>
        <v>979525.51936000003</v>
      </c>
      <c r="H65" s="2">
        <f t="shared" si="1"/>
        <v>0.12000000011175871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40756</v>
      </c>
      <c r="D66" s="1">
        <f>'PR-RAS'!E70</f>
        <v>36060.22</v>
      </c>
      <c r="E66" s="1">
        <v>0</v>
      </c>
      <c r="F66" s="1">
        <v>0</v>
      </c>
      <c r="G66" s="2">
        <f t="shared" si="0"/>
        <v>7336.9686000000002</v>
      </c>
      <c r="H66" s="2">
        <f t="shared" si="1"/>
        <v>0.22000000000116415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v>
      </c>
      <c r="E78" s="1">
        <v>0</v>
      </c>
      <c r="F78" s="1">
        <v>0</v>
      </c>
      <c r="G78" s="2">
        <f t="shared" si="0"/>
        <v>7.6999999999999999E-2</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v>
      </c>
      <c r="E79" s="1">
        <v>0</v>
      </c>
      <c r="F79" s="1">
        <v>0</v>
      </c>
      <c r="G79" s="2">
        <f t="shared" si="0"/>
        <v>7.8E-2</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v>
      </c>
      <c r="E81" s="1">
        <v>0</v>
      </c>
      <c r="F81" s="1">
        <v>0</v>
      </c>
      <c r="G81" s="2">
        <f t="shared" si="0"/>
        <v>0.08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3660</v>
      </c>
      <c r="D120" s="1">
        <f>'PR-RAS'!E124</f>
        <v>7640</v>
      </c>
      <c r="E120" s="1">
        <v>0</v>
      </c>
      <c r="F120" s="1">
        <v>0</v>
      </c>
      <c r="G120" s="2">
        <f t="shared" si="0"/>
        <v>2253.8599999999997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2294</v>
      </c>
      <c r="D121" s="1">
        <f>'PR-RAS'!E125</f>
        <v>940</v>
      </c>
      <c r="E121" s="1">
        <v>0</v>
      </c>
      <c r="F121" s="1">
        <v>0</v>
      </c>
      <c r="G121" s="2">
        <f t="shared" si="0"/>
        <v>500.88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1894</v>
      </c>
      <c r="D122" s="1">
        <f>'PR-RAS'!E126</f>
        <v>940</v>
      </c>
      <c r="E122" s="1">
        <v>0</v>
      </c>
      <c r="F122" s="1">
        <v>0</v>
      </c>
      <c r="G122" s="2">
        <f t="shared" si="0"/>
        <v>456.654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400</v>
      </c>
      <c r="D123" s="1">
        <f>'PR-RAS'!E127</f>
        <v>0</v>
      </c>
      <c r="E123" s="1">
        <v>0</v>
      </c>
      <c r="F123" s="1">
        <v>0</v>
      </c>
      <c r="G123" s="2">
        <f t="shared" si="0"/>
        <v>48.8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1366</v>
      </c>
      <c r="D124" s="1">
        <f>'PR-RAS'!E128</f>
        <v>6700</v>
      </c>
      <c r="E124" s="1">
        <v>0</v>
      </c>
      <c r="F124" s="1">
        <v>0</v>
      </c>
      <c r="G124" s="2">
        <f t="shared" si="0"/>
        <v>1816.2180000000001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1366</v>
      </c>
      <c r="D125" s="1">
        <f>'PR-RAS'!E129</f>
        <v>6700</v>
      </c>
      <c r="E125" s="1">
        <v>0</v>
      </c>
      <c r="F125" s="1">
        <v>0</v>
      </c>
      <c r="G125" s="2">
        <f t="shared" si="0"/>
        <v>1830.9839999999999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959028</v>
      </c>
      <c r="D129" s="1">
        <f>'PR-RAS'!E133</f>
        <v>851250.42</v>
      </c>
      <c r="E129" s="1">
        <v>0</v>
      </c>
      <c r="F129" s="1">
        <v>0</v>
      </c>
      <c r="G129" s="2">
        <f t="shared" si="0"/>
        <v>340675.69151999999</v>
      </c>
      <c r="H129" s="2">
        <f t="shared" si="1"/>
        <v>0.42000000004190952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959028</v>
      </c>
      <c r="D130" s="1">
        <f>'PR-RAS'!E134</f>
        <v>851250.42</v>
      </c>
      <c r="E130" s="1">
        <v>0</v>
      </c>
      <c r="F130" s="1">
        <v>0</v>
      </c>
      <c r="G130" s="2">
        <f t="shared" si="0"/>
        <v>343337.22035999998</v>
      </c>
      <c r="H130" s="2">
        <f t="shared" si="1"/>
        <v>0.42000000004190952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825719</v>
      </c>
      <c r="D131" s="1">
        <f>'PR-RAS'!E135</f>
        <v>572722.92000000004</v>
      </c>
      <c r="E131" s="1">
        <v>0</v>
      </c>
      <c r="F131" s="1">
        <v>0</v>
      </c>
      <c r="G131" s="2">
        <f t="shared" si="0"/>
        <v>256251.42920000001</v>
      </c>
      <c r="H131" s="2">
        <f t="shared" si="1"/>
        <v>7.9999999958090484E-2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133309</v>
      </c>
      <c r="D132" s="1">
        <f>'PR-RAS'!E136</f>
        <v>278527.5</v>
      </c>
      <c r="E132" s="1">
        <v>0</v>
      </c>
      <c r="F132" s="1">
        <v>0</v>
      </c>
      <c r="G132" s="2">
        <f t="shared" si="0"/>
        <v>90437.684000000008</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18062</v>
      </c>
      <c r="D135" s="1">
        <f>'PR-RAS'!E139</f>
        <v>2000</v>
      </c>
      <c r="E135" s="1">
        <v>0</v>
      </c>
      <c r="F135" s="1">
        <v>0</v>
      </c>
      <c r="G135" s="2">
        <f t="shared" si="0"/>
        <v>2956.308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18062</v>
      </c>
      <c r="D146" s="1">
        <f>'PR-RAS'!E150</f>
        <v>2000</v>
      </c>
      <c r="E146" s="1">
        <v>0</v>
      </c>
      <c r="F146" s="1">
        <v>0</v>
      </c>
      <c r="G146" s="2">
        <f t="shared" si="0"/>
        <v>3198.99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5298894</v>
      </c>
      <c r="D147" s="1">
        <f>'PR-RAS'!E151</f>
        <v>5891347.1099999994</v>
      </c>
      <c r="E147" s="1">
        <v>0</v>
      </c>
      <c r="F147" s="1">
        <v>0</v>
      </c>
      <c r="G147" s="2">
        <f t="shared" si="0"/>
        <v>2493911.8801199999</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4433386</v>
      </c>
      <c r="D148" s="1">
        <f>'PR-RAS'!E152</f>
        <v>4819601.01</v>
      </c>
      <c r="E148" s="1">
        <v>0</v>
      </c>
      <c r="F148" s="1">
        <v>0</v>
      </c>
      <c r="G148" s="2">
        <f t="shared" si="0"/>
        <v>2068670.4389399998</v>
      </c>
      <c r="H148" s="2">
        <f t="shared" si="1"/>
        <v>9.9999997764825821E-3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3616953</v>
      </c>
      <c r="D149" s="1">
        <f>'PR-RAS'!E153</f>
        <v>4001753.1599999997</v>
      </c>
      <c r="E149" s="1">
        <v>0</v>
      </c>
      <c r="F149" s="1">
        <v>0</v>
      </c>
      <c r="G149" s="2">
        <f t="shared" si="0"/>
        <v>1719827.97936</v>
      </c>
      <c r="H149" s="2">
        <f t="shared" si="1"/>
        <v>0.15999999968335032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3535483</v>
      </c>
      <c r="D150" s="1">
        <f>'PR-RAS'!E154</f>
        <v>3882228.94</v>
      </c>
      <c r="E150" s="1">
        <v>0</v>
      </c>
      <c r="F150" s="1">
        <v>0</v>
      </c>
      <c r="G150" s="2">
        <f t="shared" si="0"/>
        <v>1683691.1911199999</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16713</v>
      </c>
      <c r="D152" s="1">
        <f>'PR-RAS'!E156</f>
        <v>42021.42</v>
      </c>
      <c r="E152" s="1">
        <v>0</v>
      </c>
      <c r="F152" s="1">
        <v>0</v>
      </c>
      <c r="G152" s="2">
        <f t="shared" si="0"/>
        <v>15214.131839999998</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64757</v>
      </c>
      <c r="D153" s="1">
        <f>'PR-RAS'!E157</f>
        <v>77502.8</v>
      </c>
      <c r="E153" s="1">
        <v>0</v>
      </c>
      <c r="F153" s="1">
        <v>0</v>
      </c>
      <c r="G153" s="2">
        <f t="shared" si="0"/>
        <v>33403.915200000003</v>
      </c>
      <c r="H153" s="2">
        <f t="shared" si="1"/>
        <v>0.19999999999708962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230320</v>
      </c>
      <c r="D154" s="1">
        <f>'PR-RAS'!E158</f>
        <v>185233.34</v>
      </c>
      <c r="E154" s="1">
        <v>0</v>
      </c>
      <c r="F154" s="1">
        <v>0</v>
      </c>
      <c r="G154" s="2">
        <f t="shared" si="0"/>
        <v>91920.362039999993</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586113</v>
      </c>
      <c r="D155" s="1">
        <f>'PR-RAS'!E159</f>
        <v>632614.51</v>
      </c>
      <c r="E155" s="1">
        <v>0</v>
      </c>
      <c r="F155" s="1">
        <v>0</v>
      </c>
      <c r="G155" s="2">
        <f t="shared" si="0"/>
        <v>285106.67108</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586113</v>
      </c>
      <c r="D157" s="1">
        <f>'PR-RAS'!E161</f>
        <v>632085.64</v>
      </c>
      <c r="E157" s="1">
        <v>0</v>
      </c>
      <c r="F157" s="1">
        <v>0</v>
      </c>
      <c r="G157" s="2">
        <f t="shared" si="0"/>
        <v>288644.34768000001</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528.87</v>
      </c>
      <c r="E158" s="1">
        <v>0</v>
      </c>
      <c r="F158" s="1">
        <v>0</v>
      </c>
      <c r="G158" s="2">
        <f t="shared" si="0"/>
        <v>166.06518</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835962</v>
      </c>
      <c r="D159" s="1">
        <f>'PR-RAS'!E163</f>
        <v>1024954.9199999999</v>
      </c>
      <c r="E159" s="1">
        <v>0</v>
      </c>
      <c r="F159" s="1">
        <v>0</v>
      </c>
      <c r="G159" s="2">
        <f t="shared" si="0"/>
        <v>455967.75071999995</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260838</v>
      </c>
      <c r="D160" s="1">
        <f>'PR-RAS'!E164</f>
        <v>327040.80000000005</v>
      </c>
      <c r="E160" s="1">
        <v>0</v>
      </c>
      <c r="F160" s="1">
        <v>0</v>
      </c>
      <c r="G160" s="2">
        <f t="shared" si="0"/>
        <v>145472.2164</v>
      </c>
      <c r="H160" s="2">
        <f t="shared" si="1"/>
        <v>0.19999999995343387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12872</v>
      </c>
      <c r="D161" s="1">
        <f>'PR-RAS'!E165</f>
        <v>17022.400000000001</v>
      </c>
      <c r="E161" s="1">
        <v>0</v>
      </c>
      <c r="F161" s="1">
        <v>0</v>
      </c>
      <c r="G161" s="2">
        <f t="shared" si="0"/>
        <v>7506.688000000001</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247716</v>
      </c>
      <c r="D162" s="1">
        <f>'PR-RAS'!E166</f>
        <v>307738.40000000002</v>
      </c>
      <c r="E162" s="1">
        <v>0</v>
      </c>
      <c r="F162" s="1">
        <v>0</v>
      </c>
      <c r="G162" s="2">
        <f t="shared" si="0"/>
        <v>138974.04080000002</v>
      </c>
      <c r="H162" s="2">
        <f t="shared" si="1"/>
        <v>0.40000000002328306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v>
      </c>
      <c r="D163" s="1">
        <f>'PR-RAS'!E167</f>
        <v>2280</v>
      </c>
      <c r="E163" s="1">
        <v>0</v>
      </c>
      <c r="F163" s="1">
        <v>0</v>
      </c>
      <c r="G163" s="2">
        <f t="shared" si="0"/>
        <v>779.22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347747</v>
      </c>
      <c r="D165" s="1">
        <f>'PR-RAS'!E169</f>
        <v>439807.45</v>
      </c>
      <c r="E165" s="1">
        <v>0</v>
      </c>
      <c r="F165" s="1">
        <v>0</v>
      </c>
      <c r="G165" s="2">
        <f t="shared" si="0"/>
        <v>201287.35159999999</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54977</v>
      </c>
      <c r="D166" s="1">
        <f>'PR-RAS'!E170</f>
        <v>58985.91</v>
      </c>
      <c r="E166" s="1">
        <v>0</v>
      </c>
      <c r="F166" s="1">
        <v>0</v>
      </c>
      <c r="G166" s="2">
        <f t="shared" si="0"/>
        <v>28536.555300000004</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123286</v>
      </c>
      <c r="D167" s="1">
        <f>'PR-RAS'!E171</f>
        <v>140062.59</v>
      </c>
      <c r="E167" s="1">
        <v>0</v>
      </c>
      <c r="F167" s="1">
        <v>0</v>
      </c>
      <c r="G167" s="2">
        <f t="shared" si="0"/>
        <v>66966.255879999997</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151873</v>
      </c>
      <c r="D168" s="1">
        <f>'PR-RAS'!E172</f>
        <v>209380.37</v>
      </c>
      <c r="E168" s="1">
        <v>0</v>
      </c>
      <c r="F168" s="1">
        <v>0</v>
      </c>
      <c r="G168" s="2">
        <f t="shared" si="0"/>
        <v>95295.83458000001</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11795</v>
      </c>
      <c r="D169" s="1">
        <f>'PR-RAS'!E173</f>
        <v>9684.6200000000008</v>
      </c>
      <c r="E169" s="1">
        <v>0</v>
      </c>
      <c r="F169" s="1">
        <v>0</v>
      </c>
      <c r="G169" s="2">
        <f t="shared" si="0"/>
        <v>5235.5923200000007</v>
      </c>
      <c r="H169" s="2">
        <f t="shared" si="1"/>
        <v>0.37999999999919964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2993</v>
      </c>
      <c r="D170" s="1">
        <f>'PR-RAS'!E174</f>
        <v>18918.900000000001</v>
      </c>
      <c r="E170" s="1">
        <v>0</v>
      </c>
      <c r="F170" s="1">
        <v>0</v>
      </c>
      <c r="G170" s="2">
        <f t="shared" si="0"/>
        <v>6900.4052000000011</v>
      </c>
      <c r="H170" s="2">
        <f t="shared" si="1"/>
        <v>9.9999999998544808E-2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2823</v>
      </c>
      <c r="D172" s="1">
        <f>'PR-RAS'!E176</f>
        <v>2775.06</v>
      </c>
      <c r="E172" s="1">
        <v>0</v>
      </c>
      <c r="F172" s="1">
        <v>0</v>
      </c>
      <c r="G172" s="2">
        <f t="shared" si="0"/>
        <v>1431.8035199999999</v>
      </c>
      <c r="H172" s="2">
        <f t="shared" si="1"/>
        <v>5.999999999994543E-2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99073</v>
      </c>
      <c r="D173" s="1">
        <f>'PR-RAS'!E177</f>
        <v>104846.96</v>
      </c>
      <c r="E173" s="1">
        <v>0</v>
      </c>
      <c r="F173" s="1">
        <v>0</v>
      </c>
      <c r="G173" s="2">
        <f t="shared" si="0"/>
        <v>53107.910240000005</v>
      </c>
      <c r="H173" s="2">
        <f t="shared" si="1"/>
        <v>3.9999999993597157E-2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13490</v>
      </c>
      <c r="D174" s="1">
        <f>'PR-RAS'!E178</f>
        <v>12104.07</v>
      </c>
      <c r="E174" s="1">
        <v>0</v>
      </c>
      <c r="F174" s="1">
        <v>0</v>
      </c>
      <c r="G174" s="2">
        <f t="shared" si="0"/>
        <v>6521.7782199999992</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17706</v>
      </c>
      <c r="D175" s="1">
        <f>'PR-RAS'!E179</f>
        <v>20911.02</v>
      </c>
      <c r="E175" s="1">
        <v>0</v>
      </c>
      <c r="F175" s="1">
        <v>0</v>
      </c>
      <c r="G175" s="2">
        <f t="shared" si="0"/>
        <v>10357.87896</v>
      </c>
      <c r="H175" s="2">
        <f t="shared" si="1"/>
        <v>2.0000000000436557E-2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33357</v>
      </c>
      <c r="D177" s="1">
        <f>'PR-RAS'!E181</f>
        <v>30768.52</v>
      </c>
      <c r="E177" s="1">
        <v>0</v>
      </c>
      <c r="F177" s="1">
        <v>0</v>
      </c>
      <c r="G177" s="2">
        <f t="shared" si="0"/>
        <v>16701.351040000001</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6063</v>
      </c>
      <c r="D179" s="1">
        <f>'PR-RAS'!E183</f>
        <v>13496.96</v>
      </c>
      <c r="E179" s="1">
        <v>0</v>
      </c>
      <c r="F179" s="1">
        <v>0</v>
      </c>
      <c r="G179" s="2">
        <f t="shared" si="0"/>
        <v>5884.1317599999993</v>
      </c>
      <c r="H179" s="2">
        <f t="shared" si="1"/>
        <v>4.0000000000873115E-2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7000</v>
      </c>
      <c r="E180" s="1">
        <v>0</v>
      </c>
      <c r="F180" s="1">
        <v>0</v>
      </c>
      <c r="G180" s="2">
        <f t="shared" si="0"/>
        <v>2506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23541</v>
      </c>
      <c r="D181" s="1">
        <f>'PR-RAS'!E185</f>
        <v>15540.69</v>
      </c>
      <c r="E181" s="1">
        <v>0</v>
      </c>
      <c r="F181" s="1">
        <v>0</v>
      </c>
      <c r="G181" s="2">
        <f t="shared" si="0"/>
        <v>9832.0284000000011</v>
      </c>
      <c r="H181" s="2">
        <f t="shared" si="1"/>
        <v>0.30999999999949068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4916</v>
      </c>
      <c r="D182" s="1">
        <f>'PR-RAS'!E186</f>
        <v>5025.7</v>
      </c>
      <c r="E182" s="1">
        <v>0</v>
      </c>
      <c r="F182" s="1">
        <v>0</v>
      </c>
      <c r="G182" s="2">
        <f t="shared" si="0"/>
        <v>2709.0994000000001</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128304</v>
      </c>
      <c r="D184" s="1">
        <f>'PR-RAS'!E188</f>
        <v>153259.71</v>
      </c>
      <c r="E184" s="1">
        <v>0</v>
      </c>
      <c r="F184" s="1">
        <v>0</v>
      </c>
      <c r="G184" s="2">
        <f t="shared" si="0"/>
        <v>79572.685859999998</v>
      </c>
      <c r="H184" s="2">
        <f t="shared" si="1"/>
        <v>0.29000000000814907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7487</v>
      </c>
      <c r="D187" s="1">
        <f>'PR-RAS'!E191</f>
        <v>5364.05</v>
      </c>
      <c r="E187" s="1">
        <v>0</v>
      </c>
      <c r="F187" s="1">
        <v>0</v>
      </c>
      <c r="G187" s="2">
        <f t="shared" si="0"/>
        <v>3388.0085999999997</v>
      </c>
      <c r="H187" s="2">
        <f t="shared" si="1"/>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500</v>
      </c>
      <c r="E188" s="1">
        <v>0</v>
      </c>
      <c r="F188" s="1">
        <v>0</v>
      </c>
      <c r="G188" s="2">
        <f t="shared" si="0"/>
        <v>317.89999999999998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10598</v>
      </c>
      <c r="D189" s="1">
        <f>'PR-RAS'!E193</f>
        <v>17497.5</v>
      </c>
      <c r="E189" s="1">
        <v>0</v>
      </c>
      <c r="F189" s="1">
        <v>0</v>
      </c>
      <c r="G189" s="2">
        <f t="shared" si="0"/>
        <v>8571.4840000000004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17540</v>
      </c>
      <c r="D190" s="1">
        <f>'PR-RAS'!E194</f>
        <v>34415.519999999997</v>
      </c>
      <c r="E190" s="1">
        <v>0</v>
      </c>
      <c r="F190" s="1">
        <v>0</v>
      </c>
      <c r="G190" s="2">
        <f t="shared" si="0"/>
        <v>16324.126559999999</v>
      </c>
      <c r="H190" s="2">
        <f t="shared" si="1"/>
        <v>0.48000000000320142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91979</v>
      </c>
      <c r="D191" s="1">
        <f>'PR-RAS'!E195</f>
        <v>95482.64</v>
      </c>
      <c r="E191" s="1">
        <v>0</v>
      </c>
      <c r="F191" s="1">
        <v>0</v>
      </c>
      <c r="G191" s="2">
        <f t="shared" si="0"/>
        <v>53759.413200000003</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v>
      </c>
      <c r="D192" s="1">
        <f>'PR-RAS'!E196</f>
        <v>23073.47</v>
      </c>
      <c r="E192" s="1">
        <v>0</v>
      </c>
      <c r="F192" s="1">
        <v>0</v>
      </c>
      <c r="G192" s="2">
        <f t="shared" si="0"/>
        <v>8897.7235400000009</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v>
      </c>
      <c r="D206" s="1">
        <f>'PR-RAS'!E210</f>
        <v>23073.47</v>
      </c>
      <c r="E206" s="1">
        <v>0</v>
      </c>
      <c r="F206" s="1">
        <v>0</v>
      </c>
      <c r="G206" s="2">
        <f t="shared" si="0"/>
        <v>9549.9127000000008</v>
      </c>
      <c r="H206" s="2">
        <f t="shared" si="1"/>
        <v>0.47000000000116415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406</v>
      </c>
      <c r="D207" s="1">
        <f>'PR-RAS'!E211</f>
        <v>0</v>
      </c>
      <c r="E207" s="1">
        <v>0</v>
      </c>
      <c r="F207" s="1">
        <v>0</v>
      </c>
      <c r="G207" s="2">
        <f t="shared" si="0"/>
        <v>83.635999999999996</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v>
      </c>
      <c r="D209" s="1">
        <f>'PR-RAS'!E213</f>
        <v>23073.47</v>
      </c>
      <c r="E209" s="1">
        <v>0</v>
      </c>
      <c r="F209" s="1">
        <v>0</v>
      </c>
      <c r="G209" s="2">
        <f t="shared" si="0"/>
        <v>9605.2195200000006</v>
      </c>
      <c r="H209" s="2">
        <f t="shared" si="1"/>
        <v>0.47000000000116415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29108</v>
      </c>
      <c r="D248" s="1">
        <f>'PR-RAS'!E252</f>
        <v>23717.71</v>
      </c>
      <c r="E248" s="1">
        <v>0</v>
      </c>
      <c r="F248" s="1">
        <v>0</v>
      </c>
      <c r="G248" s="2">
        <f t="shared" si="0"/>
        <v>18906.224739999998</v>
      </c>
      <c r="H248" s="2">
        <f t="shared" si="1"/>
        <v>0.29000000000087311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29108</v>
      </c>
      <c r="D255" s="1">
        <f>'PR-RAS'!E259</f>
        <v>23717.71</v>
      </c>
      <c r="E255" s="1">
        <v>0</v>
      </c>
      <c r="F255" s="1">
        <v>0</v>
      </c>
      <c r="G255" s="2">
        <f t="shared" si="0"/>
        <v>19442.028679999999</v>
      </c>
      <c r="H255" s="2">
        <f t="shared" si="1"/>
        <v>0.29000000000087311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29108</v>
      </c>
      <c r="D257" s="1">
        <f>'PR-RAS'!E261</f>
        <v>23717.71</v>
      </c>
      <c r="E257" s="1">
        <v>0</v>
      </c>
      <c r="F257" s="1">
        <v>0</v>
      </c>
      <c r="G257" s="2">
        <f t="shared" si="0"/>
        <v>19595.115519999999</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5298894</v>
      </c>
      <c r="D285" s="1">
        <f>'PR-RAS'!E289</f>
        <v>5891347.1099999994</v>
      </c>
      <c r="E285" s="1">
        <v>0</v>
      </c>
      <c r="F285" s="1">
        <v>0</v>
      </c>
      <c r="G285" s="2">
        <f t="shared" si="8"/>
        <v>4851171.0544799995</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743114</v>
      </c>
      <c r="D286" s="1">
        <f>'PR-RAS'!E290</f>
        <v>251170.65000000037</v>
      </c>
      <c r="E286" s="1">
        <v>0</v>
      </c>
      <c r="F286" s="1">
        <v>0</v>
      </c>
      <c r="G286" s="2">
        <f t="shared" si="8"/>
        <v>354954.76050000021</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179466.25</v>
      </c>
      <c r="E288" s="1">
        <v>0</v>
      </c>
      <c r="F288" s="1">
        <v>0</v>
      </c>
      <c r="G288" s="2">
        <f t="shared" si="8"/>
        <v>103013.62749999999</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317662</v>
      </c>
      <c r="D289" s="1">
        <f>'PR-RAS'!E293</f>
        <v>0</v>
      </c>
      <c r="E289" s="1">
        <v>0</v>
      </c>
      <c r="F289" s="1">
        <v>0</v>
      </c>
      <c r="G289" s="2">
        <f t="shared" si="8"/>
        <v>91486.655999999988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13300</v>
      </c>
      <c r="E293" s="1">
        <v>0</v>
      </c>
      <c r="F293" s="1">
        <v>0</v>
      </c>
      <c r="G293" s="2">
        <f t="shared" si="8"/>
        <v>7767.2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13300</v>
      </c>
      <c r="E294" s="1">
        <v>0</v>
      </c>
      <c r="F294" s="1">
        <v>0</v>
      </c>
      <c r="G294" s="2">
        <f t="shared" si="8"/>
        <v>7793.7999999999993</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13300</v>
      </c>
      <c r="E295" s="1">
        <v>0</v>
      </c>
      <c r="F295" s="1">
        <v>0</v>
      </c>
      <c r="G295" s="2">
        <f t="shared" si="8"/>
        <v>7820.4</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13300</v>
      </c>
      <c r="E296" s="1">
        <v>0</v>
      </c>
      <c r="F296" s="1">
        <v>0</v>
      </c>
      <c r="G296" s="2">
        <f t="shared" si="8"/>
        <v>7847</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208856</v>
      </c>
      <c r="D345" s="1">
        <f>'PR-RAS'!E350</f>
        <v>342772.71</v>
      </c>
      <c r="E345" s="1">
        <v>0</v>
      </c>
      <c r="F345" s="1">
        <v>0</v>
      </c>
      <c r="G345" s="2">
        <f t="shared" si="8"/>
        <v>307674.08847999998</v>
      </c>
      <c r="H345" s="2">
        <f t="shared" si="9"/>
        <v>0.28999999997904524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208856</v>
      </c>
      <c r="D358" s="1">
        <f>'PR-RAS'!E363</f>
        <v>267732.71000000002</v>
      </c>
      <c r="E358" s="1">
        <v>0</v>
      </c>
      <c r="F358" s="1">
        <v>0</v>
      </c>
      <c r="G358" s="2">
        <f t="shared" si="8"/>
        <v>265722.74693999998</v>
      </c>
      <c r="H358" s="2">
        <f t="shared" si="9"/>
        <v>0.28999999997904524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167988</v>
      </c>
      <c r="D364" s="1">
        <f>'PR-RAS'!E369</f>
        <v>228301.56</v>
      </c>
      <c r="E364" s="1">
        <v>0</v>
      </c>
      <c r="F364" s="1">
        <v>0</v>
      </c>
      <c r="G364" s="2">
        <f t="shared" si="8"/>
        <v>226726.57655999999</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31726</v>
      </c>
      <c r="D365" s="1">
        <f>'PR-RAS'!E370</f>
        <v>15000</v>
      </c>
      <c r="E365" s="1">
        <v>0</v>
      </c>
      <c r="F365" s="1">
        <v>0</v>
      </c>
      <c r="G365" s="2">
        <f t="shared" si="8"/>
        <v>22468.263999999999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133309</v>
      </c>
      <c r="D367" s="1">
        <f>'PR-RAS'!E372</f>
        <v>208691.56</v>
      </c>
      <c r="E367" s="1">
        <v>0</v>
      </c>
      <c r="F367" s="1">
        <v>0</v>
      </c>
      <c r="G367" s="2">
        <f t="shared" si="8"/>
        <v>201553.31591999999</v>
      </c>
      <c r="H367" s="2">
        <f t="shared" si="9"/>
        <v>0.44000000000232831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4610</v>
      </c>
      <c r="E369" s="1">
        <v>0</v>
      </c>
      <c r="F369" s="1">
        <v>0</v>
      </c>
      <c r="G369" s="2">
        <f t="shared" si="8"/>
        <v>3392.96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2953</v>
      </c>
      <c r="D370" s="1">
        <f>'PR-RAS'!E375</f>
        <v>0</v>
      </c>
      <c r="E370" s="1">
        <v>0</v>
      </c>
      <c r="F370" s="1">
        <v>0</v>
      </c>
      <c r="G370" s="2">
        <f t="shared" si="8"/>
        <v>1089.6569999999999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40868</v>
      </c>
      <c r="D378" s="1">
        <f>'PR-RAS'!E383</f>
        <v>39431.15</v>
      </c>
      <c r="E378" s="1">
        <v>0</v>
      </c>
      <c r="F378" s="1">
        <v>0</v>
      </c>
      <c r="G378" s="2">
        <f t="shared" si="8"/>
        <v>45138.323100000001</v>
      </c>
      <c r="H378" s="2">
        <f t="shared" si="9"/>
        <v>0.15000000000145519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40868</v>
      </c>
      <c r="D379" s="1">
        <f>'PR-RAS'!E384</f>
        <v>39431.15</v>
      </c>
      <c r="E379" s="1">
        <v>0</v>
      </c>
      <c r="F379" s="1">
        <v>0</v>
      </c>
      <c r="G379" s="2">
        <f t="shared" si="8"/>
        <v>45258.053400000004</v>
      </c>
      <c r="H379" s="2">
        <f t="shared" si="9"/>
        <v>0.15000000000145519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75040</v>
      </c>
      <c r="E397" s="1">
        <v>0</v>
      </c>
      <c r="F397" s="1">
        <v>0</v>
      </c>
      <c r="G397" s="2">
        <f t="shared" si="8"/>
        <v>59431.68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75040</v>
      </c>
      <c r="E398" s="1">
        <v>0</v>
      </c>
      <c r="F398" s="1">
        <v>0</v>
      </c>
      <c r="G398" s="2">
        <f t="shared" si="8"/>
        <v>59581.760000000002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208856</v>
      </c>
      <c r="D403" s="1">
        <f>'PR-RAS'!E408</f>
        <v>329472.71000000002</v>
      </c>
      <c r="E403" s="1">
        <v>0</v>
      </c>
      <c r="F403" s="1">
        <v>0</v>
      </c>
      <c r="G403" s="2">
        <f t="shared" si="8"/>
        <v>348856.17084000004</v>
      </c>
      <c r="H403" s="2">
        <f t="shared" si="9"/>
        <v>0.28999999997904524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6042008</v>
      </c>
      <c r="D407" s="1">
        <f>'PR-RAS'!E412</f>
        <v>6155817.7599999998</v>
      </c>
      <c r="E407" s="1">
        <v>0</v>
      </c>
      <c r="F407" s="1">
        <v>0</v>
      </c>
      <c r="G407" s="2">
        <f t="shared" si="8"/>
        <v>7451579.2691200003</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5507750</v>
      </c>
      <c r="D408" s="1">
        <f>'PR-RAS'!E413</f>
        <v>6234119.8199999994</v>
      </c>
      <c r="E408" s="1">
        <v>0</v>
      </c>
      <c r="F408" s="1">
        <v>0</v>
      </c>
      <c r="G408" s="2">
        <f t="shared" si="8"/>
        <v>7316227.7834799998</v>
      </c>
      <c r="H408" s="2">
        <f t="shared" si="9"/>
        <v>0.18000000063329935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534258</v>
      </c>
      <c r="D409" s="1">
        <f>'PR-RAS'!E414</f>
        <v>0</v>
      </c>
      <c r="E409" s="1">
        <v>0</v>
      </c>
      <c r="F409" s="1">
        <v>0</v>
      </c>
      <c r="G409" s="2">
        <f t="shared" si="8"/>
        <v>217977.264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78302.05999999959</v>
      </c>
      <c r="E410" s="1">
        <v>0</v>
      </c>
      <c r="F410" s="1">
        <v>0</v>
      </c>
      <c r="G410" s="2">
        <f t="shared" si="8"/>
        <v>64051.085079999662</v>
      </c>
      <c r="H410" s="2">
        <f t="shared" si="9"/>
        <v>5.9999999590218067E-2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179466.25</v>
      </c>
      <c r="E411" s="1">
        <v>0</v>
      </c>
      <c r="F411" s="1">
        <v>0</v>
      </c>
      <c r="G411" s="2">
        <f t="shared" si="8"/>
        <v>147162.32499999998</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317662</v>
      </c>
      <c r="D412" s="1">
        <f>'PR-RAS'!E417</f>
        <v>0</v>
      </c>
      <c r="E412" s="1">
        <v>0</v>
      </c>
      <c r="F412" s="1">
        <v>0</v>
      </c>
      <c r="G412" s="2">
        <f t="shared" si="8"/>
        <v>130559.08199999999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6042008</v>
      </c>
      <c r="D633" s="1">
        <f>'PR-RAS'!E639</f>
        <v>6155817.7599999998</v>
      </c>
      <c r="E633" s="1">
        <v>0</v>
      </c>
      <c r="F633" s="1">
        <v>0</v>
      </c>
      <c r="G633" s="2">
        <f t="shared" si="10"/>
        <v>11599502.704639999</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5507750</v>
      </c>
      <c r="D634" s="1">
        <f>'PR-RAS'!E640</f>
        <v>6234119.8199999994</v>
      </c>
      <c r="E634" s="1">
        <v>0</v>
      </c>
      <c r="F634" s="1">
        <v>0</v>
      </c>
      <c r="G634" s="2">
        <f t="shared" si="10"/>
        <v>11378801.442120001</v>
      </c>
      <c r="H634" s="2">
        <f t="shared" si="11"/>
        <v>0.18000000063329935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534258</v>
      </c>
      <c r="D635" s="1">
        <f>'PR-RAS'!E641</f>
        <v>0</v>
      </c>
      <c r="E635" s="1">
        <v>0</v>
      </c>
      <c r="F635" s="1">
        <v>0</v>
      </c>
      <c r="G635" s="2">
        <f t="shared" si="10"/>
        <v>338719.57199999999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78302.05999999959</v>
      </c>
      <c r="E636" s="1">
        <v>0</v>
      </c>
      <c r="F636" s="1">
        <v>0</v>
      </c>
      <c r="G636" s="2">
        <f t="shared" si="10"/>
        <v>99443.61619999948</v>
      </c>
      <c r="H636" s="2">
        <f t="shared" si="11"/>
        <v>5.9999999590218067E-2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179466.25</v>
      </c>
      <c r="E637" s="1">
        <v>0</v>
      </c>
      <c r="F637" s="1">
        <v>0</v>
      </c>
      <c r="G637" s="2">
        <f t="shared" si="10"/>
        <v>228281.07</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317662</v>
      </c>
      <c r="D638" s="1">
        <f>'PR-RAS'!E644</f>
        <v>0</v>
      </c>
      <c r="E638" s="1">
        <v>0</v>
      </c>
      <c r="F638" s="1">
        <v>0</v>
      </c>
      <c r="G638" s="2">
        <f t="shared" si="10"/>
        <v>202350.69400000002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216596</v>
      </c>
      <c r="D639" s="1">
        <f>'PR-RAS'!E645</f>
        <v>101164.19000000041</v>
      </c>
      <c r="E639" s="1">
        <v>0</v>
      </c>
      <c r="F639" s="1">
        <v>0</v>
      </c>
      <c r="G639" s="2">
        <f t="shared" si="10"/>
        <v>267273.75444000051</v>
      </c>
      <c r="H639" s="2">
        <f t="shared" si="11"/>
        <v>0.19000000040978193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393092</v>
      </c>
      <c r="D641" s="1">
        <f>'PR-RAS'!E647</f>
        <v>433884.34</v>
      </c>
      <c r="E641" s="1">
        <v>0</v>
      </c>
      <c r="F641" s="1">
        <v>0</v>
      </c>
      <c r="G641" s="2">
        <f t="shared" si="10"/>
        <v>806950.83520000009</v>
      </c>
      <c r="H641" s="2">
        <f t="shared" si="11"/>
        <v>0.34000000002561137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201492.44</v>
      </c>
      <c r="D642" s="1">
        <f>'PR-RAS'!E649</f>
        <v>0</v>
      </c>
      <c r="E642" s="1">
        <v>0</v>
      </c>
      <c r="F642" s="1">
        <v>0</v>
      </c>
      <c r="G642" s="2">
        <f t="shared" si="10"/>
        <v>129156.65404000001</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1459736.03</v>
      </c>
      <c r="D643" s="1">
        <f>'PR-RAS'!E650</f>
        <v>762056</v>
      </c>
      <c r="E643" s="1">
        <v>0</v>
      </c>
      <c r="F643" s="1">
        <v>0</v>
      </c>
      <c r="G643" s="2">
        <f t="shared" si="10"/>
        <v>1915630.4352600002</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1661228.47</v>
      </c>
      <c r="D644" s="1">
        <f>'PR-RAS'!E651</f>
        <v>762056</v>
      </c>
      <c r="E644" s="1">
        <v>0</v>
      </c>
      <c r="F644" s="1">
        <v>0</v>
      </c>
      <c r="G644" s="2">
        <f t="shared" si="10"/>
        <v>2048173.92221</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25</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206549</v>
      </c>
      <c r="D662" s="1">
        <f>'PR-RAS'!E669</f>
        <v>0</v>
      </c>
      <c r="E662" s="1">
        <v>0</v>
      </c>
      <c r="F662" s="1">
        <v>0</v>
      </c>
      <c r="G662" s="2">
        <f t="shared" si="10"/>
        <v>136528.889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4360329</v>
      </c>
      <c r="D668" s="1">
        <f>'PR-RAS'!E675</f>
        <v>4759115.6500000004</v>
      </c>
      <c r="E668" s="1">
        <v>0</v>
      </c>
      <c r="F668" s="1">
        <v>0</v>
      </c>
      <c r="G668" s="2">
        <f t="shared" si="10"/>
        <v>9256999.7201000005</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453623</v>
      </c>
      <c r="D669" s="1">
        <f>'PR-RAS'!E676</f>
        <v>486451.47</v>
      </c>
      <c r="E669" s="1">
        <v>0</v>
      </c>
      <c r="F669" s="1">
        <v>0</v>
      </c>
      <c r="G669" s="2">
        <f t="shared" si="10"/>
        <v>952919.32792000007</v>
      </c>
      <c r="H669" s="2">
        <f t="shared" si="11"/>
        <v>0.46999999997206032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40444</v>
      </c>
      <c r="D670" s="1">
        <f>'PR-RAS'!E677</f>
        <v>36060.22</v>
      </c>
      <c r="E670" s="1">
        <v>0</v>
      </c>
      <c r="F670" s="1">
        <v>0</v>
      </c>
      <c r="G670" s="2">
        <f t="shared" si="10"/>
        <v>75305.610360000006</v>
      </c>
      <c r="H670" s="2">
        <f t="shared" si="11"/>
        <v>0.22000000000116415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312</v>
      </c>
      <c r="D671" s="1">
        <f>'PR-RAS'!E678</f>
        <v>0</v>
      </c>
      <c r="E671" s="1">
        <v>0</v>
      </c>
      <c r="F671" s="1">
        <v>0</v>
      </c>
      <c r="G671" s="2">
        <f t="shared" si="10"/>
        <v>209.04000000000002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43900</v>
      </c>
      <c r="D709" s="1">
        <f>'PR-RAS'!E716</f>
        <v>0</v>
      </c>
      <c r="E709" s="1">
        <v>0</v>
      </c>
      <c r="F709" s="1">
        <v>0</v>
      </c>
      <c r="G709" s="2">
        <f t="shared" si="10"/>
        <v>31081.199999999997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8979</v>
      </c>
      <c r="D710" s="1">
        <f>'PR-RAS'!E717</f>
        <v>11221.67</v>
      </c>
      <c r="E710" s="1">
        <v>0</v>
      </c>
      <c r="F710" s="1">
        <v>0</v>
      </c>
      <c r="G710" s="2">
        <f t="shared" si="10"/>
        <v>22278.439060000001</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247716</v>
      </c>
      <c r="D711" s="1">
        <f>'PR-RAS'!E718</f>
        <v>307738.40000000002</v>
      </c>
      <c r="E711" s="1">
        <v>0</v>
      </c>
      <c r="F711" s="1">
        <v>0</v>
      </c>
      <c r="G711" s="2">
        <f t="shared" si="10"/>
        <v>612866.88800000004</v>
      </c>
      <c r="H711" s="2">
        <f t="shared" si="11"/>
        <v>0.40000000002328306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5085</v>
      </c>
      <c r="D713" s="1">
        <f>'PR-RAS'!E720</f>
        <v>8890</v>
      </c>
      <c r="E713" s="1">
        <v>0</v>
      </c>
      <c r="F713" s="1">
        <v>0</v>
      </c>
      <c r="G713" s="2">
        <f t="shared" si="10"/>
        <v>16279.88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29108</v>
      </c>
      <c r="D821" s="1">
        <f>'PR-RAS'!E828</f>
        <v>23717.71</v>
      </c>
      <c r="E821" s="1">
        <v>0</v>
      </c>
      <c r="F821" s="1">
        <v>0</v>
      </c>
      <c r="G821" s="2">
        <f t="shared" si="18"/>
        <v>62765.604399999997</v>
      </c>
      <c r="H821" s="2">
        <f t="shared" si="19"/>
        <v>0.29000000000087311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4404742</v>
      </c>
      <c r="D984" s="6">
        <f>BILANCA!E6</f>
        <v>4471066.2299999995</v>
      </c>
      <c r="E984" s="6">
        <v>0</v>
      </c>
      <c r="F984" s="6">
        <v>0</v>
      </c>
      <c r="G984" s="7">
        <f t="shared" ref="G984:G1241" si="22">B984/1000*C984+B984/500*D984</f>
        <v>13346.874459999999</v>
      </c>
      <c r="H984" s="7">
        <f t="shared" si="19"/>
        <v>0.22999999951571226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3717185</v>
      </c>
      <c r="D985" s="1">
        <f>BILANCA!E7</f>
        <v>3825912.05</v>
      </c>
      <c r="E985" s="1">
        <v>0</v>
      </c>
      <c r="F985" s="1">
        <v>0</v>
      </c>
      <c r="G985" s="2">
        <f t="shared" si="22"/>
        <v>22738.018199999999</v>
      </c>
      <c r="H985" s="2">
        <f t="shared" si="19"/>
        <v>4.9999999813735485E-2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675838</v>
      </c>
      <c r="D986" s="1">
        <f>BILANCA!E8</f>
        <v>675837.75</v>
      </c>
      <c r="E986" s="1">
        <v>0</v>
      </c>
      <c r="F986" s="1">
        <v>0</v>
      </c>
      <c r="G986" s="2">
        <f t="shared" si="22"/>
        <v>6082.5405000000001</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675838</v>
      </c>
      <c r="D987" s="1">
        <f>BILANCA!E9</f>
        <v>675837.75</v>
      </c>
      <c r="E987" s="1">
        <v>0</v>
      </c>
      <c r="F987" s="1">
        <v>0</v>
      </c>
      <c r="G987" s="2">
        <f t="shared" si="22"/>
        <v>8110.0540000000001</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3041347</v>
      </c>
      <c r="D990" s="1">
        <f>BILANCA!E12</f>
        <v>3150074.3</v>
      </c>
      <c r="E990" s="1">
        <v>0</v>
      </c>
      <c r="F990" s="1">
        <v>0</v>
      </c>
      <c r="G990" s="2">
        <f t="shared" si="22"/>
        <v>65390.469199999992</v>
      </c>
      <c r="H990" s="2">
        <f t="shared" si="19"/>
        <v>0.29999999981373549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2394100</v>
      </c>
      <c r="D991" s="1">
        <f>BILANCA!E13</f>
        <v>2413538.8499999996</v>
      </c>
      <c r="E991" s="1">
        <v>0</v>
      </c>
      <c r="F991" s="1">
        <v>0</v>
      </c>
      <c r="G991" s="2">
        <f t="shared" si="22"/>
        <v>57769.421599999987</v>
      </c>
      <c r="H991" s="2">
        <f t="shared" si="19"/>
        <v>0.15000000037252903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75040</v>
      </c>
      <c r="E992" s="1">
        <v>0</v>
      </c>
      <c r="F992" s="1">
        <v>0</v>
      </c>
      <c r="G992" s="2">
        <f t="shared" si="22"/>
        <v>1350.7199999999998</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4448060</v>
      </c>
      <c r="D993" s="1">
        <f>BILANCA!E15</f>
        <v>4448060.0599999996</v>
      </c>
      <c r="E993" s="1">
        <v>0</v>
      </c>
      <c r="F993" s="1">
        <v>0</v>
      </c>
      <c r="G993" s="2">
        <f t="shared" si="22"/>
        <v>133441.80119999999</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2053960</v>
      </c>
      <c r="D996" s="1">
        <f>BILANCA!E18</f>
        <v>2109561.21</v>
      </c>
      <c r="E996" s="1">
        <v>0</v>
      </c>
      <c r="F996" s="1">
        <v>0</v>
      </c>
      <c r="G996" s="2">
        <f t="shared" si="22"/>
        <v>81550.071459999992</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489353</v>
      </c>
      <c r="D997" s="1">
        <f>BILANCA!E19</f>
        <v>584020.91999999993</v>
      </c>
      <c r="E997" s="1">
        <v>0</v>
      </c>
      <c r="F997" s="1">
        <v>0</v>
      </c>
      <c r="G997" s="2">
        <f t="shared" si="22"/>
        <v>23203.527759999997</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723451</v>
      </c>
      <c r="D998" s="1">
        <f>BILANCA!E20</f>
        <v>738451.56</v>
      </c>
      <c r="E998" s="1">
        <v>0</v>
      </c>
      <c r="F998" s="1">
        <v>0</v>
      </c>
      <c r="G998" s="2">
        <f t="shared" si="22"/>
        <v>33005.311799999996</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55470</v>
      </c>
      <c r="D999" s="1">
        <f>BILANCA!E21</f>
        <v>55470.57</v>
      </c>
      <c r="E999" s="1">
        <v>0</v>
      </c>
      <c r="F999" s="1">
        <v>0</v>
      </c>
      <c r="G999" s="2">
        <f t="shared" si="22"/>
        <v>2662.5782399999998</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165937</v>
      </c>
      <c r="D1000" s="1">
        <f>BILANCA!E22</f>
        <v>374629.23</v>
      </c>
      <c r="E1000" s="1">
        <v>0</v>
      </c>
      <c r="F1000" s="1">
        <v>0</v>
      </c>
      <c r="G1000" s="2">
        <f t="shared" si="22"/>
        <v>15558.322820000001</v>
      </c>
      <c r="H1000" s="2">
        <f t="shared" si="19"/>
        <v>0.22999999998137355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4949</v>
      </c>
      <c r="D1002" s="1">
        <f>BILANCA!E24</f>
        <v>9559</v>
      </c>
      <c r="E1002" s="1">
        <v>0</v>
      </c>
      <c r="F1002" s="1">
        <v>0</v>
      </c>
      <c r="G1002" s="2">
        <f t="shared" si="22"/>
        <v>457.27300000000002</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5794</v>
      </c>
      <c r="D1003" s="1">
        <f>BILANCA!E25</f>
        <v>5794</v>
      </c>
      <c r="E1003" s="1">
        <v>0</v>
      </c>
      <c r="F1003" s="1">
        <v>0</v>
      </c>
      <c r="G1003" s="2">
        <f t="shared" si="22"/>
        <v>347.64</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30944</v>
      </c>
      <c r="D1004" s="1">
        <f>BILANCA!E26</f>
        <v>30944.25</v>
      </c>
      <c r="E1004" s="1">
        <v>0</v>
      </c>
      <c r="F1004" s="1">
        <v>0</v>
      </c>
      <c r="G1004" s="2">
        <f t="shared" si="22"/>
        <v>1949.4825000000001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497192</v>
      </c>
      <c r="D1006" s="1">
        <f>BILANCA!E28</f>
        <v>630827.68999999994</v>
      </c>
      <c r="E1006" s="1">
        <v>0</v>
      </c>
      <c r="F1006" s="1">
        <v>0</v>
      </c>
      <c r="G1006" s="2">
        <f t="shared" si="22"/>
        <v>40453.489739999997</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157894</v>
      </c>
      <c r="D1013" s="1">
        <f>BILANCA!E35</f>
        <v>152514.53000000003</v>
      </c>
      <c r="E1013" s="1">
        <v>0</v>
      </c>
      <c r="F1013" s="1">
        <v>0</v>
      </c>
      <c r="G1013" s="2">
        <f t="shared" si="22"/>
        <v>13887.691800000001</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240032</v>
      </c>
      <c r="D1014" s="1">
        <f>BILANCA!E36</f>
        <v>279462.83</v>
      </c>
      <c r="E1014" s="1">
        <v>0</v>
      </c>
      <c r="F1014" s="1">
        <v>0</v>
      </c>
      <c r="G1014" s="2">
        <f t="shared" si="22"/>
        <v>24767.687460000001</v>
      </c>
      <c r="H1014" s="2">
        <f t="shared" si="19"/>
        <v>0.16999999998370185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82138</v>
      </c>
      <c r="D1018" s="1">
        <f>BILANCA!E40</f>
        <v>126948.3</v>
      </c>
      <c r="E1018" s="1">
        <v>0</v>
      </c>
      <c r="F1018" s="1">
        <v>0</v>
      </c>
      <c r="G1018" s="2">
        <f t="shared" si="22"/>
        <v>11761.211000000001</v>
      </c>
      <c r="H1018" s="2">
        <f t="shared" si="19"/>
        <v>0.30000000000291038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3375</v>
      </c>
      <c r="D1025" s="1">
        <f>BILANCA!E47</f>
        <v>3375</v>
      </c>
      <c r="E1025" s="1">
        <v>0</v>
      </c>
      <c r="F1025" s="1">
        <v>0</v>
      </c>
      <c r="G1025" s="2">
        <f t="shared" si="22"/>
        <v>425.25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3375</v>
      </c>
      <c r="D1028" s="1">
        <f>BILANCA!E50</f>
        <v>3375</v>
      </c>
      <c r="E1028" s="1">
        <v>0</v>
      </c>
      <c r="F1028" s="1">
        <v>0</v>
      </c>
      <c r="G1028" s="2">
        <f t="shared" si="22"/>
        <v>455.625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56035</v>
      </c>
      <c r="D1032" s="1">
        <f>BILANCA!E54</f>
        <v>74953.69</v>
      </c>
      <c r="E1032" s="1">
        <v>0</v>
      </c>
      <c r="F1032" s="1">
        <v>0</v>
      </c>
      <c r="G1032" s="2">
        <f t="shared" si="22"/>
        <v>10091.176620000002</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56035</v>
      </c>
      <c r="D1033" s="1">
        <f>BILANCA!E55</f>
        <v>74953.69</v>
      </c>
      <c r="E1033" s="1">
        <v>0</v>
      </c>
      <c r="F1033" s="1">
        <v>0</v>
      </c>
      <c r="G1033" s="2">
        <f t="shared" si="22"/>
        <v>10297.119000000001</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687557</v>
      </c>
      <c r="D1046" s="1">
        <f>BILANCA!E68</f>
        <v>645154.18000000005</v>
      </c>
      <c r="E1046" s="1">
        <v>0</v>
      </c>
      <c r="F1046" s="1">
        <v>0</v>
      </c>
      <c r="G1046" s="2">
        <f t="shared" si="22"/>
        <v>124605.51768</v>
      </c>
      <c r="H1046" s="2">
        <f t="shared" si="19"/>
        <v>0.18000000005122274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58242</v>
      </c>
      <c r="D1056" s="1">
        <f>BILANCA!E78</f>
        <v>89059.08</v>
      </c>
      <c r="E1056" s="1">
        <v>0</v>
      </c>
      <c r="F1056" s="1">
        <v>0</v>
      </c>
      <c r="G1056" s="2">
        <f t="shared" si="22"/>
        <v>17254.291679999998</v>
      </c>
      <c r="H1056" s="2">
        <f t="shared" si="19"/>
        <v>8.000000000174623E-2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3791.66</v>
      </c>
      <c r="E1062" s="1">
        <v>0</v>
      </c>
      <c r="F1062" s="1">
        <v>0</v>
      </c>
      <c r="G1062" s="2">
        <f t="shared" si="22"/>
        <v>599.08227999999997</v>
      </c>
      <c r="H1062" s="2">
        <f t="shared" si="19"/>
        <v>0.34000000000014552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58242</v>
      </c>
      <c r="D1064" s="1">
        <f>BILANCA!E86</f>
        <v>85267.42</v>
      </c>
      <c r="E1064" s="1">
        <v>0</v>
      </c>
      <c r="F1064" s="1">
        <v>0</v>
      </c>
      <c r="G1064" s="2">
        <f t="shared" si="22"/>
        <v>18530.924040000002</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236223</v>
      </c>
      <c r="D1124" s="1">
        <f>BILANCA!E146</f>
        <v>122210.76</v>
      </c>
      <c r="E1124" s="1">
        <v>0</v>
      </c>
      <c r="F1124" s="1">
        <v>0</v>
      </c>
      <c r="G1124" s="2">
        <f t="shared" si="22"/>
        <v>67770.87732</v>
      </c>
      <c r="H1124" s="2">
        <f t="shared" si="23"/>
        <v>0.24000000000523869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236223</v>
      </c>
      <c r="D1139" s="1">
        <f>BILANCA!E161</f>
        <v>122210.76</v>
      </c>
      <c r="E1139" s="1">
        <v>0</v>
      </c>
      <c r="F1139" s="1">
        <v>0</v>
      </c>
      <c r="G1139" s="2">
        <f t="shared" si="22"/>
        <v>74980.545119999995</v>
      </c>
      <c r="H1139" s="2">
        <f t="shared" si="23"/>
        <v>0.24000000000523869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393092</v>
      </c>
      <c r="D1148" s="1">
        <f>BILANCA!E170</f>
        <v>433884.34</v>
      </c>
      <c r="E1148" s="1">
        <v>0</v>
      </c>
      <c r="F1148" s="1">
        <v>0</v>
      </c>
      <c r="G1148" s="2">
        <f t="shared" si="22"/>
        <v>208042.0122</v>
      </c>
      <c r="H1148" s="2">
        <f t="shared" si="23"/>
        <v>0.34000000002561137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393092</v>
      </c>
      <c r="D1151" s="1">
        <f>BILANCA!E173</f>
        <v>433884.34</v>
      </c>
      <c r="E1151" s="1">
        <v>0</v>
      </c>
      <c r="F1151" s="1">
        <v>0</v>
      </c>
      <c r="G1151" s="2">
        <f t="shared" si="22"/>
        <v>211824.59424000003</v>
      </c>
      <c r="H1151" s="2">
        <f t="shared" si="23"/>
        <v>0.34000000002561137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4404742</v>
      </c>
      <c r="D1152" s="1">
        <f>BILANCA!E175</f>
        <v>4471066.2299999995</v>
      </c>
      <c r="E1152" s="1">
        <v>0</v>
      </c>
      <c r="F1152" s="1">
        <v>0</v>
      </c>
      <c r="G1152" s="2">
        <f t="shared" si="22"/>
        <v>2255621.7837399999</v>
      </c>
      <c r="H1152" s="2">
        <f t="shared" si="23"/>
        <v>0.22999999951571226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470961</v>
      </c>
      <c r="D1153" s="1">
        <f>BILANCA!E176</f>
        <v>543989.99</v>
      </c>
      <c r="E1153" s="1">
        <v>0</v>
      </c>
      <c r="F1153" s="1">
        <v>0</v>
      </c>
      <c r="G1153" s="2">
        <f t="shared" si="22"/>
        <v>265019.96660000004</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470961</v>
      </c>
      <c r="D1154" s="1">
        <f>BILANCA!E177</f>
        <v>543989.99</v>
      </c>
      <c r="E1154" s="1">
        <v>0</v>
      </c>
      <c r="F1154" s="1">
        <v>0</v>
      </c>
      <c r="G1154" s="2">
        <f t="shared" si="22"/>
        <v>266578.90758</v>
      </c>
      <c r="H1154" s="2">
        <f t="shared" si="23"/>
        <v>1.0000000009313226E-2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381693</v>
      </c>
      <c r="D1155" s="1">
        <f>BILANCA!E178</f>
        <v>423836.56</v>
      </c>
      <c r="E1155" s="1">
        <v>0</v>
      </c>
      <c r="F1155" s="1">
        <v>0</v>
      </c>
      <c r="G1155" s="2">
        <f t="shared" si="22"/>
        <v>211450.97263999999</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32308</v>
      </c>
      <c r="D1156" s="1">
        <f>BILANCA!E179</f>
        <v>37286.800000000003</v>
      </c>
      <c r="E1156" s="1">
        <v>0</v>
      </c>
      <c r="F1156" s="1">
        <v>0</v>
      </c>
      <c r="G1156" s="2">
        <f t="shared" si="22"/>
        <v>18490.516799999998</v>
      </c>
      <c r="H1156" s="2">
        <f t="shared" si="23"/>
        <v>0.19999999999708962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56960</v>
      </c>
      <c r="D1165" s="1">
        <f>BILANCA!E188</f>
        <v>82866.63</v>
      </c>
      <c r="E1165" s="1">
        <v>0</v>
      </c>
      <c r="F1165" s="1">
        <v>0</v>
      </c>
      <c r="G1165" s="2">
        <f t="shared" si="22"/>
        <v>40530.173320000002</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3933781</v>
      </c>
      <c r="D1214" s="1">
        <f>BILANCA!E237</f>
        <v>3927076.2399999998</v>
      </c>
      <c r="E1214" s="1">
        <v>0</v>
      </c>
      <c r="F1214" s="1">
        <v>0</v>
      </c>
      <c r="G1214" s="2">
        <f t="shared" si="22"/>
        <v>2723012.6338800001</v>
      </c>
      <c r="H1214" s="2">
        <f t="shared" si="23"/>
        <v>0.23999999975785613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3717185</v>
      </c>
      <c r="D1215" s="1">
        <f>BILANCA!E238</f>
        <v>3825912.05</v>
      </c>
      <c r="E1215" s="1">
        <v>0</v>
      </c>
      <c r="F1215" s="1">
        <v>0</v>
      </c>
      <c r="G1215" s="2">
        <f t="shared" si="22"/>
        <v>2637610.1112000002</v>
      </c>
      <c r="H1215" s="2">
        <f t="shared" si="23"/>
        <v>4.9999999813735485E-2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3717185</v>
      </c>
      <c r="D1216" s="1">
        <f>BILANCA!E239</f>
        <v>3825912.05</v>
      </c>
      <c r="E1216" s="1">
        <v>0</v>
      </c>
      <c r="F1216" s="1">
        <v>0</v>
      </c>
      <c r="G1216" s="2">
        <f t="shared" si="22"/>
        <v>2648979.1203000001</v>
      </c>
      <c r="H1216" s="2">
        <f t="shared" si="23"/>
        <v>4.9999999813735485E-2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3632511</v>
      </c>
      <c r="D1217" s="1">
        <f>BILANCA!E240</f>
        <v>3741238.03</v>
      </c>
      <c r="E1217" s="1">
        <v>0</v>
      </c>
      <c r="F1217" s="1">
        <v>0</v>
      </c>
      <c r="G1217" s="2">
        <f t="shared" si="22"/>
        <v>2600906.9720400004</v>
      </c>
      <c r="H1217" s="2">
        <f t="shared" si="23"/>
        <v>2.9999999795109034E-2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84674</v>
      </c>
      <c r="D1218" s="1">
        <f>BILANCA!E241</f>
        <v>84674.02</v>
      </c>
      <c r="E1218" s="1">
        <v>0</v>
      </c>
      <c r="F1218" s="1">
        <v>0</v>
      </c>
      <c r="G1218" s="2">
        <f t="shared" si="22"/>
        <v>59695.179400000001</v>
      </c>
      <c r="H1218" s="2">
        <f t="shared" si="23"/>
        <v>2.0000000004074536E-2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216596</v>
      </c>
      <c r="D1222" s="1">
        <f>BILANCA!E245</f>
        <v>101164.18999999999</v>
      </c>
      <c r="E1222" s="1">
        <v>0</v>
      </c>
      <c r="F1222" s="1">
        <v>0</v>
      </c>
      <c r="G1222" s="2">
        <f t="shared" si="22"/>
        <v>100122.92681999999</v>
      </c>
      <c r="H1222" s="2">
        <f t="shared" si="23"/>
        <v>0.18999999998777639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251387</v>
      </c>
      <c r="D1223" s="1">
        <f>BILANCA!E246</f>
        <v>150839.99</v>
      </c>
      <c r="E1223" s="1">
        <v>0</v>
      </c>
      <c r="F1223" s="1">
        <v>0</v>
      </c>
      <c r="G1223" s="2">
        <f t="shared" si="22"/>
        <v>132736.07519999999</v>
      </c>
      <c r="H1223" s="2">
        <f t="shared" si="23"/>
        <v>1.0000000009313226E-2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251387</v>
      </c>
      <c r="D1224" s="1">
        <f>BILANCA!E247</f>
        <v>150839.99</v>
      </c>
      <c r="E1224" s="1">
        <v>0</v>
      </c>
      <c r="F1224" s="1">
        <v>0</v>
      </c>
      <c r="G1224" s="2">
        <f t="shared" si="22"/>
        <v>133289.14218</v>
      </c>
      <c r="H1224" s="2">
        <f t="shared" si="23"/>
        <v>1.0000000009313226E-2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34791</v>
      </c>
      <c r="D1227" s="1">
        <f>BILANCA!E250</f>
        <v>49675.8</v>
      </c>
      <c r="E1227" s="1">
        <v>0</v>
      </c>
      <c r="F1227" s="1">
        <v>0</v>
      </c>
      <c r="G1227" s="2">
        <f t="shared" si="22"/>
        <v>32730.794399999999</v>
      </c>
      <c r="H1227" s="2">
        <f t="shared" si="23"/>
        <v>0.19999999999708962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34791</v>
      </c>
      <c r="D1229" s="1">
        <f>BILANCA!E252</f>
        <v>49675.8</v>
      </c>
      <c r="E1229" s="1">
        <v>0</v>
      </c>
      <c r="F1229" s="1">
        <v>0</v>
      </c>
      <c r="G1229" s="2">
        <f t="shared" si="22"/>
        <v>32999.079599999997</v>
      </c>
      <c r="H1229" s="2">
        <f t="shared" si="23"/>
        <v>0.19999999999708962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11957850</v>
      </c>
      <c r="D1236" s="1">
        <f>BILANCA!E259</f>
        <v>11856263.880000001</v>
      </c>
      <c r="E1236" s="1">
        <v>0</v>
      </c>
      <c r="F1236" s="1">
        <v>0</v>
      </c>
      <c r="G1236" s="2">
        <f t="shared" si="22"/>
        <v>9024605.5732799992</v>
      </c>
      <c r="H1236" s="2">
        <f t="shared" si="23"/>
        <v>0.11999999918043613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11957850</v>
      </c>
      <c r="D1237" s="1">
        <f>BILANCA!E260</f>
        <v>11856263.880000001</v>
      </c>
      <c r="E1237" s="1">
        <v>0</v>
      </c>
      <c r="F1237" s="1">
        <v>0</v>
      </c>
      <c r="G1237" s="2">
        <f t="shared" si="22"/>
        <v>9060275.9510399997</v>
      </c>
      <c r="H1237" s="2">
        <f t="shared" si="23"/>
        <v>0.11999999918043613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236223</v>
      </c>
      <c r="D1241" s="1">
        <f>BILANCA!E265</f>
        <v>122210.76</v>
      </c>
      <c r="E1241" s="1">
        <v>0</v>
      </c>
      <c r="F1241" s="1">
        <v>0</v>
      </c>
      <c r="G1241" s="2">
        <f t="shared" si="22"/>
        <v>124006.28615999999</v>
      </c>
      <c r="H1241" s="2">
        <f t="shared" si="23"/>
        <v>0.24000000000523869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58242</v>
      </c>
      <c r="D1244" s="1">
        <f>BILANCA!E268</f>
        <v>85267.42</v>
      </c>
      <c r="E1244" s="1">
        <v>0</v>
      </c>
      <c r="F1244" s="1">
        <v>0</v>
      </c>
      <c r="G1244" s="2">
        <f t="shared" si="24"/>
        <v>59710.755239999999</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236223</v>
      </c>
      <c r="D1262" s="1">
        <f>BILANCA!E286</f>
        <v>122210.76</v>
      </c>
      <c r="E1262" s="1">
        <v>0</v>
      </c>
      <c r="F1262" s="1">
        <v>0</v>
      </c>
      <c r="G1262" s="2">
        <f t="shared" si="24"/>
        <v>134099.82108000002</v>
      </c>
      <c r="H1262" s="2">
        <f t="shared" si="23"/>
        <v>0.24000000000523869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56960</v>
      </c>
      <c r="D1263" s="1">
        <f>BILANCA!E287</f>
        <v>82866.63</v>
      </c>
      <c r="E1263" s="1">
        <v>0</v>
      </c>
      <c r="F1263" s="1">
        <v>0</v>
      </c>
      <c r="G1263" s="2">
        <f t="shared" si="24"/>
        <v>62354.11280000001</v>
      </c>
      <c r="H1263" s="2">
        <f t="shared" si="23"/>
        <v>0.36999999999534339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414001</v>
      </c>
      <c r="D1264" s="1">
        <f>BILANCA!E288</f>
        <v>461123.36</v>
      </c>
      <c r="E1264" s="1">
        <v>0</v>
      </c>
      <c r="F1264" s="1">
        <v>0</v>
      </c>
      <c r="G1264" s="2">
        <f t="shared" si="24"/>
        <v>375485.60932000005</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55579</v>
      </c>
      <c r="D1274" s="1">
        <f>BILANCA!E298</f>
        <v>55579.4</v>
      </c>
      <c r="E1274" s="1">
        <v>0</v>
      </c>
      <c r="F1274" s="1">
        <v>0</v>
      </c>
      <c r="G1274" s="2">
        <f t="shared" si="24"/>
        <v>48520.699799999995</v>
      </c>
      <c r="H1274" s="2">
        <f t="shared" si="23"/>
        <v>0.40000000000145519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1381</v>
      </c>
      <c r="D1278" s="1">
        <f>BILANCA!E302</f>
        <v>27287.23</v>
      </c>
      <c r="E1278" s="1">
        <v>0</v>
      </c>
      <c r="F1278" s="1">
        <v>0</v>
      </c>
      <c r="G1278" s="2">
        <f t="shared" si="24"/>
        <v>16506.860699999997</v>
      </c>
      <c r="H1278" s="2">
        <f t="shared" si="23"/>
        <v>0.22999999999956344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5507750</v>
      </c>
      <c r="D1408" s="1">
        <f>'RAS-funkcijski'!E114</f>
        <v>6234119.8200000003</v>
      </c>
      <c r="E1408" s="1">
        <v>0</v>
      </c>
      <c r="F1408" s="1">
        <v>0</v>
      </c>
      <c r="G1408" s="2">
        <f t="shared" si="24"/>
        <v>1977358.8604000001</v>
      </c>
      <c r="H1408" s="2">
        <f t="shared" si="27"/>
        <v>0.17999999970197678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5384464</v>
      </c>
      <c r="D1409" s="1">
        <f>'RAS-funkcijski'!E115</f>
        <v>6094057.2300000004</v>
      </c>
      <c r="E1409" s="1">
        <v>0</v>
      </c>
      <c r="F1409" s="1">
        <v>0</v>
      </c>
      <c r="G1409" s="2">
        <f t="shared" si="24"/>
        <v>1950556.20906</v>
      </c>
      <c r="H1409" s="2">
        <f t="shared" si="27"/>
        <v>0.23000000044703484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5384464</v>
      </c>
      <c r="D1411" s="1">
        <f>'RAS-funkcijski'!E117</f>
        <v>6094057.2300000004</v>
      </c>
      <c r="E1411" s="1">
        <v>0</v>
      </c>
      <c r="F1411" s="1">
        <v>0</v>
      </c>
      <c r="G1411" s="2">
        <f t="shared" si="24"/>
        <v>1985701.3659800002</v>
      </c>
      <c r="H1411" s="2">
        <f t="shared" si="27"/>
        <v>0.23000000044703484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123286</v>
      </c>
      <c r="D1420" s="1">
        <f>'RAS-funkcijski'!E126</f>
        <v>140062.59</v>
      </c>
      <c r="E1420" s="1">
        <v>0</v>
      </c>
      <c r="F1420" s="1">
        <v>0</v>
      </c>
      <c r="G1420" s="2">
        <f t="shared" si="24"/>
        <v>49216.163959999998</v>
      </c>
      <c r="H1420" s="2">
        <f t="shared" si="27"/>
        <v>0.41000000000349246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5507750</v>
      </c>
      <c r="D1435" s="13">
        <f>'RAS-funkcijski'!E141</f>
        <v>6234119.8200000003</v>
      </c>
      <c r="E1435" s="13">
        <v>0</v>
      </c>
      <c r="F1435" s="13">
        <v>0</v>
      </c>
      <c r="G1435" s="14">
        <f t="shared" si="24"/>
        <v>2462710.5806800001</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470961.14</v>
      </c>
      <c r="D1480" s="6"/>
      <c r="E1480" s="6">
        <v>0</v>
      </c>
      <c r="F1480" s="6">
        <v>0</v>
      </c>
      <c r="G1480" s="7">
        <f t="shared" ref="G1480:G1580" si="34">B1480/1000*C1480</f>
        <v>470.96114</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6374740.5600000005</v>
      </c>
      <c r="D1481" s="1">
        <v>0</v>
      </c>
      <c r="E1481" s="1">
        <v>0</v>
      </c>
      <c r="F1481" s="1">
        <v>0</v>
      </c>
      <c r="G1481" s="2">
        <f t="shared" si="34"/>
        <v>12749.481120000002</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6031967.8500000006</v>
      </c>
      <c r="D1483" s="1">
        <v>0</v>
      </c>
      <c r="E1483" s="1">
        <v>0</v>
      </c>
      <c r="F1483" s="1">
        <v>0</v>
      </c>
      <c r="G1483" s="2">
        <f t="shared" si="34"/>
        <v>24127.871400000004</v>
      </c>
      <c r="H1483" s="2">
        <f t="shared" si="35"/>
        <v>0.14999999944120646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4891299.7</v>
      </c>
      <c r="D1484" s="1">
        <v>0</v>
      </c>
      <c r="E1484" s="1">
        <v>0</v>
      </c>
      <c r="F1484" s="1">
        <v>0</v>
      </c>
      <c r="G1484" s="2">
        <f t="shared" si="34"/>
        <v>24456.498500000002</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1036236.42</v>
      </c>
      <c r="D1485" s="1">
        <v>0</v>
      </c>
      <c r="E1485" s="1">
        <v>0</v>
      </c>
      <c r="F1485" s="1">
        <v>0</v>
      </c>
      <c r="G1485" s="2">
        <f t="shared" si="34"/>
        <v>6217.4185200000002</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8699.41</v>
      </c>
      <c r="D1486" s="1">
        <v>0</v>
      </c>
      <c r="E1486" s="1">
        <v>0</v>
      </c>
      <c r="F1486" s="1">
        <v>0</v>
      </c>
      <c r="G1486" s="2">
        <f t="shared" si="34"/>
        <v>60.895870000000002</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23717.71</v>
      </c>
      <c r="D1489" s="1">
        <v>0</v>
      </c>
      <c r="E1489" s="1">
        <v>0</v>
      </c>
      <c r="F1489" s="1">
        <v>0</v>
      </c>
      <c r="G1489" s="2">
        <f t="shared" si="34"/>
        <v>237.1771</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72014.61</v>
      </c>
      <c r="D1491" s="1">
        <v>0</v>
      </c>
      <c r="E1491" s="1">
        <v>0</v>
      </c>
      <c r="F1491" s="1">
        <v>0</v>
      </c>
      <c r="G1491" s="2">
        <f t="shared" si="34"/>
        <v>864.17532000000006</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342772.71</v>
      </c>
      <c r="D1492" s="1">
        <v>0</v>
      </c>
      <c r="E1492" s="1">
        <v>0</v>
      </c>
      <c r="F1492" s="1">
        <v>0</v>
      </c>
      <c r="G1492" s="2">
        <f t="shared" si="34"/>
        <v>4456.0452299999997</v>
      </c>
      <c r="H1492" s="2">
        <f t="shared" si="35"/>
        <v>0.28999999997904524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6301711.71</v>
      </c>
      <c r="D1499" s="1">
        <v>0</v>
      </c>
      <c r="E1499" s="1">
        <v>0</v>
      </c>
      <c r="F1499" s="1">
        <v>0</v>
      </c>
      <c r="G1499" s="2">
        <f t="shared" si="34"/>
        <v>126034.23420000001</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5958939</v>
      </c>
      <c r="D1501" s="1">
        <v>0</v>
      </c>
      <c r="E1501" s="1">
        <v>0</v>
      </c>
      <c r="F1501" s="1">
        <v>0</v>
      </c>
      <c r="G1501" s="2">
        <f t="shared" si="34"/>
        <v>131096.658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4849156.22</v>
      </c>
      <c r="D1502" s="1">
        <v>0</v>
      </c>
      <c r="E1502" s="1">
        <v>0</v>
      </c>
      <c r="F1502" s="1">
        <v>0</v>
      </c>
      <c r="G1502" s="2">
        <f t="shared" si="34"/>
        <v>111530.59306</v>
      </c>
      <c r="H1502" s="2">
        <f t="shared" si="35"/>
        <v>0.21999999973922968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1031257.42</v>
      </c>
      <c r="D1503" s="1">
        <v>0</v>
      </c>
      <c r="E1503" s="1">
        <v>0</v>
      </c>
      <c r="F1503" s="1">
        <v>0</v>
      </c>
      <c r="G1503" s="2">
        <f t="shared" si="34"/>
        <v>24750.178080000002</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8699.41</v>
      </c>
      <c r="D1504" s="1">
        <v>0</v>
      </c>
      <c r="E1504" s="1">
        <v>0</v>
      </c>
      <c r="F1504" s="1">
        <v>0</v>
      </c>
      <c r="G1504" s="2">
        <f t="shared" si="34"/>
        <v>217.48525000000001</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23717.71</v>
      </c>
      <c r="D1507" s="1">
        <v>0</v>
      </c>
      <c r="E1507" s="1">
        <v>0</v>
      </c>
      <c r="F1507" s="1">
        <v>0</v>
      </c>
      <c r="G1507" s="2">
        <f t="shared" si="34"/>
        <v>664.09587999999997</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46108.24</v>
      </c>
      <c r="D1509" s="1">
        <v>0</v>
      </c>
      <c r="E1509" s="1">
        <v>0</v>
      </c>
      <c r="F1509" s="1">
        <v>0</v>
      </c>
      <c r="G1509" s="2">
        <f t="shared" si="34"/>
        <v>1383.2471999999998</v>
      </c>
      <c r="H1509" s="2">
        <f t="shared" si="35"/>
        <v>0.23999999999796273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342772.71</v>
      </c>
      <c r="D1510" s="1">
        <v>0</v>
      </c>
      <c r="E1510" s="1">
        <v>0</v>
      </c>
      <c r="F1510" s="1">
        <v>0</v>
      </c>
      <c r="G1510" s="2">
        <f t="shared" si="34"/>
        <v>10625.954010000001</v>
      </c>
      <c r="H1510" s="2">
        <f t="shared" si="35"/>
        <v>0.28999999997904524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543989.99000000022</v>
      </c>
      <c r="D1517" s="1">
        <v>0</v>
      </c>
      <c r="E1517" s="1">
        <v>0</v>
      </c>
      <c r="F1517" s="1">
        <v>0</v>
      </c>
      <c r="G1517" s="2">
        <f t="shared" si="34"/>
        <v>20671.619620000009</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543989.99</v>
      </c>
      <c r="D1576" s="1">
        <v>0</v>
      </c>
      <c r="E1576" s="1">
        <v>0</v>
      </c>
      <c r="F1576" s="1">
        <v>0</v>
      </c>
      <c r="G1576" s="2">
        <f t="shared" si="34"/>
        <v>52767.029029999998</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82866.63</v>
      </c>
      <c r="D1577" s="1">
        <v>0</v>
      </c>
      <c r="E1577" s="1">
        <v>0</v>
      </c>
      <c r="F1577" s="1">
        <v>0</v>
      </c>
      <c r="G1577" s="2">
        <f t="shared" si="34"/>
        <v>8120.9297400000005</v>
      </c>
      <c r="H1577" s="2">
        <f t="shared" si="35"/>
        <v>0.36999999999534339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461123.36</v>
      </c>
      <c r="D1578" s="1">
        <v>0</v>
      </c>
      <c r="E1578" s="1">
        <v>0</v>
      </c>
      <c r="F1578" s="1">
        <v>0</v>
      </c>
      <c r="G1578" s="2">
        <f t="shared" si="34"/>
        <v>45651.212639999998</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9675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6042008</v>
      </c>
      <c r="I16" s="172">
        <f>'PR-RAS'!E6</f>
        <v>6142517.7599999998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5298894</v>
      </c>
      <c r="I17" s="172">
        <f>'PR-RAS'!E151</f>
        <v>5891347.1099999994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216596</v>
      </c>
      <c r="I18" s="172">
        <f>'PR-RAS'!E645</f>
        <v>101164.19000000041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3717185</v>
      </c>
      <c r="I20" s="175">
        <f>BILANCA!E7</f>
        <v>3825912.05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687557</v>
      </c>
      <c r="I21" s="177">
        <f>BILANCA!E68</f>
        <v>645154.18000000005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470961</v>
      </c>
      <c r="I22" s="177">
        <f>BILANCA!E176</f>
        <v>543989.99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3933781</v>
      </c>
      <c r="I23" s="179">
        <f>BILANCA!E237</f>
        <v>3927076.2399999998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5507750</v>
      </c>
      <c r="I27" s="177">
        <f>'RAS-funkcijski'!E114</f>
        <v>6234119.8200000003</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5507750</v>
      </c>
      <c r="I28" s="181">
        <f>'RAS-funkcijski'!E141</f>
        <v>6234119.8200000003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470961.14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543989.99000000022</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543989.99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75" zoomScaleNormal="100" workbookViewId="0">
      <selection activeCell="D997" sqref="D99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6042008</v>
      </c>
      <c r="E6" s="53">
        <f>E7+E44+E50+E82+E106+E124+E133+E139</f>
        <v>6142517.7599999998</v>
      </c>
      <c r="F6" s="54">
        <f t="shared" ref="F6:F131" si="0">IF(D6&lt;&gt;0,IF(E6/D6&gt;=100,"&gt;&gt;100",E6/D6*100),"-")</f>
        <v>101.66351583778108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5061257</v>
      </c>
      <c r="E50" s="53">
        <f>E51+E54+E59+E62+E65+E68+E71+E74+E77</f>
        <v>5281627.34</v>
      </c>
      <c r="F50" s="54">
        <f t="shared" si="0"/>
        <v>104.35406342732645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206549</v>
      </c>
      <c r="E62" s="53">
        <f t="shared" si="13"/>
        <v>0</v>
      </c>
      <c r="F62" s="54">
        <f t="shared" si="0"/>
        <v>0</v>
      </c>
    </row>
    <row r="63" spans="1:6" ht="12.75" customHeight="1" x14ac:dyDescent="0.2">
      <c r="A63" s="55">
        <v>6341</v>
      </c>
      <c r="B63" s="87" t="s">
        <v>169</v>
      </c>
      <c r="C63" s="52" t="s">
        <v>170</v>
      </c>
      <c r="D63" s="244">
        <v>206549</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4854708</v>
      </c>
      <c r="E68" s="53">
        <f t="shared" si="15"/>
        <v>5281627.34</v>
      </c>
      <c r="F68" s="54">
        <f t="shared" si="0"/>
        <v>108.79392416598486</v>
      </c>
    </row>
    <row r="69" spans="1:6" ht="12.75" customHeight="1" x14ac:dyDescent="0.2">
      <c r="A69" s="55" t="s">
        <v>181</v>
      </c>
      <c r="B69" s="87" t="s">
        <v>182</v>
      </c>
      <c r="C69" s="52" t="s">
        <v>181</v>
      </c>
      <c r="D69" s="244">
        <v>4813952</v>
      </c>
      <c r="E69" s="244">
        <v>5245567.12</v>
      </c>
      <c r="F69" s="54">
        <f t="shared" si="0"/>
        <v>108.96592072376292</v>
      </c>
    </row>
    <row r="70" spans="1:6" ht="24" x14ac:dyDescent="0.2">
      <c r="A70" s="55" t="s">
        <v>183</v>
      </c>
      <c r="B70" s="87" t="s">
        <v>184</v>
      </c>
      <c r="C70" s="52" t="s">
        <v>183</v>
      </c>
      <c r="D70" s="244">
        <v>40756</v>
      </c>
      <c r="E70" s="244">
        <v>36060.22</v>
      </c>
      <c r="F70" s="54">
        <f t="shared" si="0"/>
        <v>88.478309942094413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v>
      </c>
      <c r="F82" s="54">
        <f t="shared" si="0"/>
        <v>0</v>
      </c>
    </row>
    <row r="83" spans="1:6" ht="12.75" customHeight="1" x14ac:dyDescent="0.2">
      <c r="A83" s="55">
        <v>641</v>
      </c>
      <c r="B83" s="87" t="s">
        <v>209</v>
      </c>
      <c r="C83" s="52" t="s">
        <v>210</v>
      </c>
      <c r="D83" s="53">
        <f t="shared" ref="D83:E83" si="20">SUM(D84:D90)</f>
        <v>1</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c r="F85" s="54">
        <f t="shared" si="0"/>
        <v>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3660</v>
      </c>
      <c r="E124" s="53">
        <f t="shared" si="27"/>
        <v>7640</v>
      </c>
      <c r="F124" s="54">
        <f t="shared" si="0"/>
        <v>208.74316939890713</v>
      </c>
    </row>
    <row r="125" spans="1:6" ht="12.75" customHeight="1" x14ac:dyDescent="0.2">
      <c r="A125" s="55">
        <v>661</v>
      </c>
      <c r="B125" s="88" t="s">
        <v>293</v>
      </c>
      <c r="C125" s="52" t="s">
        <v>294</v>
      </c>
      <c r="D125" s="53">
        <f t="shared" ref="D125:E125" si="28">SUM(D126:D127)</f>
        <v>2294</v>
      </c>
      <c r="E125" s="53">
        <f t="shared" si="28"/>
        <v>940</v>
      </c>
      <c r="F125" s="54">
        <f t="shared" si="0"/>
        <v>40.976460331299045</v>
      </c>
    </row>
    <row r="126" spans="1:6" ht="12.75" customHeight="1" x14ac:dyDescent="0.2">
      <c r="A126" s="55">
        <v>6614</v>
      </c>
      <c r="B126" s="88" t="s">
        <v>295</v>
      </c>
      <c r="C126" s="52" t="s">
        <v>296</v>
      </c>
      <c r="D126" s="244">
        <v>1894</v>
      </c>
      <c r="E126" s="244">
        <v>940</v>
      </c>
      <c r="F126" s="54">
        <f t="shared" si="0"/>
        <v>49.630411826821543</v>
      </c>
    </row>
    <row r="127" spans="1:6" ht="12.75" customHeight="1" x14ac:dyDescent="0.2">
      <c r="A127" s="55">
        <v>6615</v>
      </c>
      <c r="B127" s="88" t="s">
        <v>297</v>
      </c>
      <c r="C127" s="52" t="s">
        <v>298</v>
      </c>
      <c r="D127" s="244">
        <v>400</v>
      </c>
      <c r="E127" s="244"/>
      <c r="F127" s="54">
        <f t="shared" si="0"/>
        <v>0</v>
      </c>
    </row>
    <row r="128" spans="1:6" ht="24" x14ac:dyDescent="0.2">
      <c r="A128" s="55">
        <v>663</v>
      </c>
      <c r="B128" s="233" t="s">
        <v>299</v>
      </c>
      <c r="C128" s="52" t="s">
        <v>300</v>
      </c>
      <c r="D128" s="53">
        <f t="shared" ref="D128:E128" si="29">SUM(D129:D132)</f>
        <v>1366</v>
      </c>
      <c r="E128" s="53">
        <f t="shared" si="29"/>
        <v>6700</v>
      </c>
      <c r="F128" s="54">
        <f t="shared" si="0"/>
        <v>490.48316251830164</v>
      </c>
    </row>
    <row r="129" spans="1:6" ht="12.75" customHeight="1" x14ac:dyDescent="0.2">
      <c r="A129" s="55">
        <v>6631</v>
      </c>
      <c r="B129" s="88" t="s">
        <v>301</v>
      </c>
      <c r="C129" s="52" t="s">
        <v>302</v>
      </c>
      <c r="D129" s="244">
        <v>1366</v>
      </c>
      <c r="E129" s="244">
        <v>6700</v>
      </c>
      <c r="F129" s="54">
        <f t="shared" si="0"/>
        <v>490.48316251830164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959028</v>
      </c>
      <c r="E133" s="53">
        <f t="shared" si="30"/>
        <v>851250.42</v>
      </c>
      <c r="F133" s="54">
        <f t="shared" ref="F133:F223" si="31">IF(D133&lt;&gt;0,IF(E133/D133&gt;=100,"&gt;&gt;100",E133/D133*100),"-")</f>
        <v>88.761790062438223</v>
      </c>
    </row>
    <row r="134" spans="1:6" ht="24" x14ac:dyDescent="0.2">
      <c r="A134" s="55">
        <v>671</v>
      </c>
      <c r="B134" s="234" t="s">
        <v>311</v>
      </c>
      <c r="C134" s="52" t="s">
        <v>312</v>
      </c>
      <c r="D134" s="53">
        <f t="shared" ref="D134:E134" si="32">SUM(D135:D137)</f>
        <v>959028</v>
      </c>
      <c r="E134" s="53">
        <f t="shared" si="32"/>
        <v>851250.42</v>
      </c>
      <c r="F134" s="54">
        <f t="shared" si="31"/>
        <v>88.761790062438223</v>
      </c>
    </row>
    <row r="135" spans="1:6" ht="12.75" customHeight="1" x14ac:dyDescent="0.2">
      <c r="A135" s="55">
        <v>6711</v>
      </c>
      <c r="B135" s="87" t="s">
        <v>313</v>
      </c>
      <c r="C135" s="52" t="s">
        <v>314</v>
      </c>
      <c r="D135" s="244">
        <v>825719</v>
      </c>
      <c r="E135" s="244">
        <v>572722.92000000004</v>
      </c>
      <c r="F135" s="54">
        <f t="shared" si="31"/>
        <v>69.360511263517012</v>
      </c>
    </row>
    <row r="136" spans="1:6" ht="24" x14ac:dyDescent="0.2">
      <c r="A136" s="55">
        <v>6712</v>
      </c>
      <c r="B136" s="234" t="s">
        <v>315</v>
      </c>
      <c r="C136" s="52" t="s">
        <v>316</v>
      </c>
      <c r="D136" s="244">
        <v>133309</v>
      </c>
      <c r="E136" s="244">
        <v>278527.5</v>
      </c>
      <c r="F136" s="54">
        <f t="shared" si="31"/>
        <v>208.93375541036238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18062</v>
      </c>
      <c r="E139" s="53">
        <f t="shared" si="33"/>
        <v>2000</v>
      </c>
      <c r="F139" s="54">
        <f t="shared" si="31"/>
        <v>11.072970878086592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18062</v>
      </c>
      <c r="E150" s="244">
        <v>2000</v>
      </c>
      <c r="F150" s="54">
        <f t="shared" si="31"/>
        <v>11.072970878086592</v>
      </c>
    </row>
    <row r="151" spans="1:6" ht="12.75" customHeight="1" x14ac:dyDescent="0.2">
      <c r="A151" s="55">
        <v>3</v>
      </c>
      <c r="B151" s="87" t="s">
        <v>345</v>
      </c>
      <c r="C151" s="52" t="s">
        <v>53</v>
      </c>
      <c r="D151" s="53">
        <f t="shared" ref="D151:E151" si="35">D152+D163+D196+D215+D224+D252+D263</f>
        <v>5298894</v>
      </c>
      <c r="E151" s="53">
        <f t="shared" si="35"/>
        <v>5891347.1099999994</v>
      </c>
      <c r="F151" s="54">
        <f t="shared" si="31"/>
        <v>111.18069374477014</v>
      </c>
    </row>
    <row r="152" spans="1:6" ht="12.75" customHeight="1" x14ac:dyDescent="0.2">
      <c r="A152" s="55">
        <v>31</v>
      </c>
      <c r="B152" s="87" t="s">
        <v>346</v>
      </c>
      <c r="C152" s="52" t="s">
        <v>35</v>
      </c>
      <c r="D152" s="53">
        <f t="shared" ref="D152:E152" si="36">D153+D158+D159</f>
        <v>4433386</v>
      </c>
      <c r="E152" s="53">
        <f t="shared" si="36"/>
        <v>4819601.01</v>
      </c>
      <c r="F152" s="54">
        <f t="shared" si="31"/>
        <v>108.71151327675956</v>
      </c>
    </row>
    <row r="153" spans="1:6" ht="12.75" customHeight="1" x14ac:dyDescent="0.2">
      <c r="A153" s="55">
        <v>311</v>
      </c>
      <c r="B153" s="87" t="s">
        <v>347</v>
      </c>
      <c r="C153" s="52" t="s">
        <v>348</v>
      </c>
      <c r="D153" s="53">
        <f t="shared" ref="D153:E153" si="37">SUM(D154:D157)</f>
        <v>3616953</v>
      </c>
      <c r="E153" s="53">
        <f t="shared" si="37"/>
        <v>4001753.1599999997</v>
      </c>
      <c r="F153" s="54">
        <f t="shared" si="31"/>
        <v>110.63879348169576</v>
      </c>
    </row>
    <row r="154" spans="1:6" ht="12.75" customHeight="1" x14ac:dyDescent="0.2">
      <c r="A154" s="55">
        <v>3111</v>
      </c>
      <c r="B154" s="87" t="s">
        <v>349</v>
      </c>
      <c r="C154" s="52" t="s">
        <v>350</v>
      </c>
      <c r="D154" s="244">
        <v>3535483</v>
      </c>
      <c r="E154" s="244">
        <v>3882228.94</v>
      </c>
      <c r="F154" s="54">
        <f t="shared" si="31"/>
        <v>109.80759743435338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16713</v>
      </c>
      <c r="E156" s="244">
        <v>42021.42</v>
      </c>
      <c r="F156" s="54">
        <f t="shared" si="31"/>
        <v>251.42954586250221</v>
      </c>
    </row>
    <row r="157" spans="1:6" ht="12.75" customHeight="1" x14ac:dyDescent="0.2">
      <c r="A157" s="55">
        <v>3114</v>
      </c>
      <c r="B157" s="87" t="s">
        <v>355</v>
      </c>
      <c r="C157" s="52" t="s">
        <v>356</v>
      </c>
      <c r="D157" s="244">
        <v>64757</v>
      </c>
      <c r="E157" s="244">
        <v>77502.8</v>
      </c>
      <c r="F157" s="54">
        <f t="shared" si="31"/>
        <v>119.68250536621522</v>
      </c>
    </row>
    <row r="158" spans="1:6" ht="12.75" customHeight="1" x14ac:dyDescent="0.2">
      <c r="A158" s="55">
        <v>312</v>
      </c>
      <c r="B158" s="87" t="s">
        <v>357</v>
      </c>
      <c r="C158" s="52" t="s">
        <v>358</v>
      </c>
      <c r="D158" s="244">
        <v>230320</v>
      </c>
      <c r="E158" s="244">
        <v>185233.34</v>
      </c>
      <c r="F158" s="54">
        <f t="shared" si="31"/>
        <v>80.424340048627997</v>
      </c>
    </row>
    <row r="159" spans="1:6" ht="12.75" customHeight="1" x14ac:dyDescent="0.2">
      <c r="A159" s="55">
        <v>313</v>
      </c>
      <c r="B159" s="87" t="s">
        <v>359</v>
      </c>
      <c r="C159" s="52" t="s">
        <v>360</v>
      </c>
      <c r="D159" s="53">
        <f t="shared" ref="D159:E159" si="38">SUM(D160:D162)</f>
        <v>586113</v>
      </c>
      <c r="E159" s="53">
        <f t="shared" si="38"/>
        <v>632614.51</v>
      </c>
      <c r="F159" s="54">
        <f t="shared" si="31"/>
        <v>107.93388135052456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586113</v>
      </c>
      <c r="E161" s="244">
        <v>632085.64</v>
      </c>
      <c r="F161" s="54">
        <f t="shared" si="31"/>
        <v>107.8436478972485</v>
      </c>
    </row>
    <row r="162" spans="1:6" ht="12.75" customHeight="1" x14ac:dyDescent="0.2">
      <c r="A162" s="55">
        <v>3133</v>
      </c>
      <c r="B162" s="87" t="s">
        <v>364</v>
      </c>
      <c r="C162" s="52" t="s">
        <v>365</v>
      </c>
      <c r="D162" s="244"/>
      <c r="E162" s="244">
        <v>528.87</v>
      </c>
      <c r="F162" s="54" t="str">
        <f t="shared" si="31"/>
        <v>-</v>
      </c>
    </row>
    <row r="163" spans="1:6" ht="12.75" customHeight="1" x14ac:dyDescent="0.2">
      <c r="A163" s="55">
        <v>32</v>
      </c>
      <c r="B163" s="87" t="s">
        <v>366</v>
      </c>
      <c r="C163" s="52" t="s">
        <v>367</v>
      </c>
      <c r="D163" s="53">
        <f t="shared" ref="D163:E163" si="39">D164+D169+D177+D187+D188</f>
        <v>835962</v>
      </c>
      <c r="E163" s="53">
        <f t="shared" si="39"/>
        <v>1024954.9199999999</v>
      </c>
      <c r="F163" s="54">
        <f t="shared" si="31"/>
        <v>122.60783624136025</v>
      </c>
    </row>
    <row r="164" spans="1:6" ht="12.75" customHeight="1" x14ac:dyDescent="0.2">
      <c r="A164" s="55">
        <v>321</v>
      </c>
      <c r="B164" s="87" t="s">
        <v>368</v>
      </c>
      <c r="C164" s="52" t="s">
        <v>369</v>
      </c>
      <c r="D164" s="53">
        <f t="shared" ref="D164:E164" si="40">SUM(D165:D168)</f>
        <v>260838</v>
      </c>
      <c r="E164" s="53">
        <f t="shared" si="40"/>
        <v>327040.80000000005</v>
      </c>
      <c r="F164" s="54">
        <f t="shared" si="31"/>
        <v>125.38081107814048</v>
      </c>
    </row>
    <row r="165" spans="1:6" ht="12.75" customHeight="1" x14ac:dyDescent="0.2">
      <c r="A165" s="55">
        <v>3211</v>
      </c>
      <c r="B165" s="87" t="s">
        <v>370</v>
      </c>
      <c r="C165" s="52" t="s">
        <v>371</v>
      </c>
      <c r="D165" s="244">
        <v>12872</v>
      </c>
      <c r="E165" s="244">
        <v>17022.400000000001</v>
      </c>
      <c r="F165" s="54">
        <f t="shared" si="31"/>
        <v>132.24362958359231</v>
      </c>
    </row>
    <row r="166" spans="1:6" ht="12.75" customHeight="1" x14ac:dyDescent="0.2">
      <c r="A166" s="55">
        <v>3212</v>
      </c>
      <c r="B166" s="87" t="s">
        <v>372</v>
      </c>
      <c r="C166" s="52" t="s">
        <v>373</v>
      </c>
      <c r="D166" s="244">
        <v>247716</v>
      </c>
      <c r="E166" s="244">
        <v>307738.40000000002</v>
      </c>
      <c r="F166" s="54">
        <f t="shared" si="31"/>
        <v>124.23032827915841</v>
      </c>
    </row>
    <row r="167" spans="1:6" ht="12.75" customHeight="1" x14ac:dyDescent="0.2">
      <c r="A167" s="55">
        <v>3213</v>
      </c>
      <c r="B167" s="87" t="s">
        <v>374</v>
      </c>
      <c r="C167" s="52" t="s">
        <v>375</v>
      </c>
      <c r="D167" s="244">
        <v>250</v>
      </c>
      <c r="E167" s="244">
        <v>2280</v>
      </c>
      <c r="F167" s="54">
        <f t="shared" si="31"/>
        <v>911.99999999999989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347747</v>
      </c>
      <c r="E169" s="53">
        <f t="shared" si="41"/>
        <v>439807.45</v>
      </c>
      <c r="F169" s="54">
        <f t="shared" si="31"/>
        <v>126.47339876404398</v>
      </c>
    </row>
    <row r="170" spans="1:6" ht="12.75" customHeight="1" x14ac:dyDescent="0.2">
      <c r="A170" s="55">
        <v>3221</v>
      </c>
      <c r="B170" s="87" t="s">
        <v>380</v>
      </c>
      <c r="C170" s="52" t="s">
        <v>381</v>
      </c>
      <c r="D170" s="244">
        <v>54977</v>
      </c>
      <c r="E170" s="244">
        <v>58985.91</v>
      </c>
      <c r="F170" s="54">
        <f t="shared" si="31"/>
        <v>107.29197664477874</v>
      </c>
    </row>
    <row r="171" spans="1:6" ht="12.75" customHeight="1" x14ac:dyDescent="0.2">
      <c r="A171" s="55">
        <v>3222</v>
      </c>
      <c r="B171" s="87" t="s">
        <v>382</v>
      </c>
      <c r="C171" s="52" t="s">
        <v>383</v>
      </c>
      <c r="D171" s="244">
        <v>123286</v>
      </c>
      <c r="E171" s="244">
        <v>140062.59</v>
      </c>
      <c r="F171" s="54">
        <f t="shared" si="31"/>
        <v>113.60786301769868</v>
      </c>
    </row>
    <row r="172" spans="1:6" ht="12.75" customHeight="1" x14ac:dyDescent="0.2">
      <c r="A172" s="55">
        <v>3223</v>
      </c>
      <c r="B172" s="87" t="s">
        <v>384</v>
      </c>
      <c r="C172" s="52" t="s">
        <v>385</v>
      </c>
      <c r="D172" s="244">
        <v>151873</v>
      </c>
      <c r="E172" s="244">
        <v>209380.37</v>
      </c>
      <c r="F172" s="54">
        <f t="shared" si="31"/>
        <v>137.86543361887894</v>
      </c>
    </row>
    <row r="173" spans="1:6" ht="12.75" customHeight="1" x14ac:dyDescent="0.2">
      <c r="A173" s="55">
        <v>3224</v>
      </c>
      <c r="B173" s="87" t="s">
        <v>386</v>
      </c>
      <c r="C173" s="52" t="s">
        <v>387</v>
      </c>
      <c r="D173" s="244">
        <v>11795</v>
      </c>
      <c r="E173" s="244">
        <v>9684.6200000000008</v>
      </c>
      <c r="F173" s="54">
        <f t="shared" si="31"/>
        <v>82.107842306061897</v>
      </c>
    </row>
    <row r="174" spans="1:6" ht="12.75" customHeight="1" x14ac:dyDescent="0.2">
      <c r="A174" s="55">
        <v>3225</v>
      </c>
      <c r="B174" s="87" t="s">
        <v>388</v>
      </c>
      <c r="C174" s="52" t="s">
        <v>389</v>
      </c>
      <c r="D174" s="244">
        <v>2993</v>
      </c>
      <c r="E174" s="244">
        <v>18918.900000000001</v>
      </c>
      <c r="F174" s="54">
        <f t="shared" si="31"/>
        <v>632.10491146007359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2823</v>
      </c>
      <c r="E176" s="244">
        <v>2775.06</v>
      </c>
      <c r="F176" s="54">
        <f t="shared" si="31"/>
        <v>98.301806588735388</v>
      </c>
    </row>
    <row r="177" spans="1:6" ht="12.75" customHeight="1" x14ac:dyDescent="0.2">
      <c r="A177" s="55">
        <v>323</v>
      </c>
      <c r="B177" s="87" t="s">
        <v>394</v>
      </c>
      <c r="C177" s="52" t="s">
        <v>395</v>
      </c>
      <c r="D177" s="53">
        <f t="shared" ref="D177:E177" si="42">SUM(D178:D186)</f>
        <v>99073</v>
      </c>
      <c r="E177" s="53">
        <f t="shared" si="42"/>
        <v>104846.96</v>
      </c>
      <c r="F177" s="54">
        <f t="shared" si="31"/>
        <v>105.82798542488871</v>
      </c>
    </row>
    <row r="178" spans="1:6" ht="12.75" customHeight="1" x14ac:dyDescent="0.2">
      <c r="A178" s="55">
        <v>3231</v>
      </c>
      <c r="B178" s="87" t="s">
        <v>396</v>
      </c>
      <c r="C178" s="52" t="s">
        <v>397</v>
      </c>
      <c r="D178" s="244">
        <v>13490</v>
      </c>
      <c r="E178" s="244">
        <v>12104.07</v>
      </c>
      <c r="F178" s="54">
        <f t="shared" si="31"/>
        <v>89.726241660489251</v>
      </c>
    </row>
    <row r="179" spans="1:6" ht="12.75" customHeight="1" x14ac:dyDescent="0.2">
      <c r="A179" s="55">
        <v>3232</v>
      </c>
      <c r="B179" s="87" t="s">
        <v>398</v>
      </c>
      <c r="C179" s="52" t="s">
        <v>399</v>
      </c>
      <c r="D179" s="244">
        <v>17706</v>
      </c>
      <c r="E179" s="244">
        <v>20911.02</v>
      </c>
      <c r="F179" s="54">
        <f t="shared" si="31"/>
        <v>118.10132158590309</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33357</v>
      </c>
      <c r="E181" s="244">
        <v>30768.52</v>
      </c>
      <c r="F181" s="54">
        <f t="shared" si="31"/>
        <v>92.240069550619069</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6063</v>
      </c>
      <c r="E183" s="244">
        <v>13496.96</v>
      </c>
      <c r="F183" s="54">
        <f t="shared" si="31"/>
        <v>222.61190829622296</v>
      </c>
    </row>
    <row r="184" spans="1:6" ht="12.75" customHeight="1" x14ac:dyDescent="0.2">
      <c r="A184" s="55">
        <v>3237</v>
      </c>
      <c r="B184" s="87" t="s">
        <v>408</v>
      </c>
      <c r="C184" s="52" t="s">
        <v>409</v>
      </c>
      <c r="D184" s="244"/>
      <c r="E184" s="244">
        <v>7000</v>
      </c>
      <c r="F184" s="54" t="str">
        <f t="shared" si="31"/>
        <v>-</v>
      </c>
    </row>
    <row r="185" spans="1:6" ht="12.75" customHeight="1" x14ac:dyDescent="0.2">
      <c r="A185" s="55">
        <v>3238</v>
      </c>
      <c r="B185" s="87" t="s">
        <v>410</v>
      </c>
      <c r="C185" s="52" t="s">
        <v>411</v>
      </c>
      <c r="D185" s="244">
        <v>23541</v>
      </c>
      <c r="E185" s="244">
        <v>15540.69</v>
      </c>
      <c r="F185" s="54">
        <f t="shared" si="31"/>
        <v>66.015419905696447</v>
      </c>
    </row>
    <row r="186" spans="1:6" ht="12.75" customHeight="1" x14ac:dyDescent="0.2">
      <c r="A186" s="55">
        <v>3239</v>
      </c>
      <c r="B186" s="87" t="s">
        <v>412</v>
      </c>
      <c r="C186" s="52" t="s">
        <v>413</v>
      </c>
      <c r="D186" s="244">
        <v>4916</v>
      </c>
      <c r="E186" s="244">
        <v>5025.7</v>
      </c>
      <c r="F186" s="54">
        <f t="shared" si="31"/>
        <v>102.23148901545972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128304</v>
      </c>
      <c r="E188" s="53">
        <f t="shared" si="43"/>
        <v>153259.71</v>
      </c>
      <c r="F188" s="54">
        <f t="shared" si="31"/>
        <v>119.45045361017583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7487</v>
      </c>
      <c r="E191" s="244">
        <v>5364.05</v>
      </c>
      <c r="F191" s="54">
        <f t="shared" si="31"/>
        <v>71.64485107519701</v>
      </c>
    </row>
    <row r="192" spans="1:6" ht="12.75" customHeight="1" x14ac:dyDescent="0.2">
      <c r="A192" s="55">
        <v>3294</v>
      </c>
      <c r="B192" s="87" t="s">
        <v>424</v>
      </c>
      <c r="C192" s="52" t="s">
        <v>425</v>
      </c>
      <c r="D192" s="244">
        <v>700</v>
      </c>
      <c r="E192" s="244">
        <v>500</v>
      </c>
      <c r="F192" s="54">
        <f t="shared" si="31"/>
        <v>71.428571428571431</v>
      </c>
    </row>
    <row r="193" spans="1:6" ht="12.75" customHeight="1" x14ac:dyDescent="0.2">
      <c r="A193" s="55">
        <v>3295</v>
      </c>
      <c r="B193" s="87" t="s">
        <v>426</v>
      </c>
      <c r="C193" s="52" t="s">
        <v>427</v>
      </c>
      <c r="D193" s="244">
        <v>10598</v>
      </c>
      <c r="E193" s="244">
        <v>17497.5</v>
      </c>
      <c r="F193" s="54">
        <f t="shared" si="31"/>
        <v>165.10190602000375</v>
      </c>
    </row>
    <row r="194" spans="1:6" ht="12.75" customHeight="1" x14ac:dyDescent="0.2">
      <c r="A194" s="55" t="s">
        <v>428</v>
      </c>
      <c r="B194" s="87" t="s">
        <v>429</v>
      </c>
      <c r="C194" s="52" t="s">
        <v>428</v>
      </c>
      <c r="D194" s="244">
        <v>17540</v>
      </c>
      <c r="E194" s="244">
        <v>34415.519999999997</v>
      </c>
      <c r="F194" s="54">
        <f t="shared" si="31"/>
        <v>196.2116305587229</v>
      </c>
    </row>
    <row r="195" spans="1:6" ht="12.75" customHeight="1" x14ac:dyDescent="0.2">
      <c r="A195" s="55">
        <v>3299</v>
      </c>
      <c r="B195" s="87" t="s">
        <v>430</v>
      </c>
      <c r="C195" s="52" t="s">
        <v>431</v>
      </c>
      <c r="D195" s="244">
        <v>91979</v>
      </c>
      <c r="E195" s="244">
        <v>95482.64</v>
      </c>
      <c r="F195" s="54">
        <f t="shared" si="31"/>
        <v>103.80917383315757</v>
      </c>
    </row>
    <row r="196" spans="1:6" ht="12.75" customHeight="1" x14ac:dyDescent="0.2">
      <c r="A196" s="55">
        <v>34</v>
      </c>
      <c r="B196" s="234" t="s">
        <v>432</v>
      </c>
      <c r="C196" s="52" t="s">
        <v>433</v>
      </c>
      <c r="D196" s="53">
        <f t="shared" ref="D196:E196" si="44">D197+D202+D210</f>
        <v>438</v>
      </c>
      <c r="E196" s="53">
        <f t="shared" si="44"/>
        <v>23073.47</v>
      </c>
      <c r="F196" s="54">
        <f t="shared" si="31"/>
        <v>5267.9155251141556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438</v>
      </c>
      <c r="E210" s="53">
        <f t="shared" si="47"/>
        <v>23073.47</v>
      </c>
      <c r="F210" s="54">
        <f t="shared" si="31"/>
        <v>5267.9155251141556</v>
      </c>
    </row>
    <row r="211" spans="1:6" ht="12.75" customHeight="1" x14ac:dyDescent="0.2">
      <c r="A211" s="55">
        <v>3431</v>
      </c>
      <c r="B211" s="234" t="s">
        <v>462</v>
      </c>
      <c r="C211" s="52" t="s">
        <v>463</v>
      </c>
      <c r="D211" s="244">
        <v>406</v>
      </c>
      <c r="E211" s="244"/>
      <c r="F211" s="54">
        <f t="shared" si="31"/>
        <v>0</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32</v>
      </c>
      <c r="E213" s="244">
        <v>23073.47</v>
      </c>
      <c r="F213" s="54" t="str">
        <f t="shared" si="31"/>
        <v>&gt;&gt;100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29108</v>
      </c>
      <c r="E252" s="53">
        <f t="shared" si="63"/>
        <v>23717.71</v>
      </c>
      <c r="F252" s="54">
        <f t="shared" ref="F252:F258" si="64">IF(D252&lt;&gt;0,IF(E252/D252&gt;=100,"&gt;&gt;100",E252/D252*100),"-")</f>
        <v>81.481757592414453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29108</v>
      </c>
      <c r="E259" s="53">
        <f t="shared" si="66"/>
        <v>23717.71</v>
      </c>
      <c r="F259" s="54">
        <f t="shared" ref="F259:F262" si="67">IF(D259&lt;&gt;0,IF(E259/D259&gt;=100,"&gt;&gt;100",E259/D259*100),"-")</f>
        <v>81.481757592414453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29108</v>
      </c>
      <c r="E261" s="244">
        <v>23717.71</v>
      </c>
      <c r="F261" s="54">
        <f t="shared" si="67"/>
        <v>81.481757592414453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5298894</v>
      </c>
      <c r="E289" s="53">
        <f t="shared" si="79"/>
        <v>5891347.1099999994</v>
      </c>
      <c r="F289" s="54">
        <f t="shared" si="76"/>
        <v>111.18069374477014</v>
      </c>
    </row>
    <row r="290" spans="1:6" ht="12.75" customHeight="1" x14ac:dyDescent="0.2">
      <c r="A290" s="55" t="s">
        <v>605</v>
      </c>
      <c r="B290" s="87" t="s">
        <v>616</v>
      </c>
      <c r="C290" s="52" t="s">
        <v>617</v>
      </c>
      <c r="D290" s="53">
        <f>IF(D6&gt;=D289,D6-D289,0)</f>
        <v>743114</v>
      </c>
      <c r="E290" s="53">
        <f>IF(E6&gt;=E289,E6-E289,0)</f>
        <v>251170.65000000037</v>
      </c>
      <c r="F290" s="54">
        <f t="shared" si="76"/>
        <v>33.799746741415234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179466.25</v>
      </c>
      <c r="F292" s="54" t="str">
        <f t="shared" si="76"/>
        <v>-</v>
      </c>
    </row>
    <row r="293" spans="1:6" ht="12.75" customHeight="1" x14ac:dyDescent="0.2">
      <c r="A293" s="55">
        <v>92221</v>
      </c>
      <c r="B293" s="87" t="s">
        <v>622</v>
      </c>
      <c r="C293" s="52" t="s">
        <v>623</v>
      </c>
      <c r="D293" s="244">
        <v>317662</v>
      </c>
      <c r="E293" s="244">
        <v>0</v>
      </c>
      <c r="F293" s="54">
        <f t="shared" si="76"/>
        <v>0</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13300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13300</v>
      </c>
      <c r="F299" s="54" t="str">
        <f t="shared" si="81"/>
        <v>-</v>
      </c>
    </row>
    <row r="300" spans="1:6" ht="24" x14ac:dyDescent="0.2">
      <c r="A300" s="55">
        <v>711</v>
      </c>
      <c r="B300" s="87" t="s">
        <v>635</v>
      </c>
      <c r="C300" s="52" t="s">
        <v>636</v>
      </c>
      <c r="D300" s="53">
        <f t="shared" ref="D300:E300" si="83">SUM(D301:D303)</f>
        <v>0</v>
      </c>
      <c r="E300" s="53">
        <f t="shared" si="83"/>
        <v>13300</v>
      </c>
      <c r="F300" s="54" t="str">
        <f t="shared" si="81"/>
        <v>-</v>
      </c>
    </row>
    <row r="301" spans="1:6" ht="12.75" customHeight="1" x14ac:dyDescent="0.2">
      <c r="A301" s="55">
        <v>7111</v>
      </c>
      <c r="B301" s="87" t="s">
        <v>637</v>
      </c>
      <c r="C301" s="52" t="s">
        <v>638</v>
      </c>
      <c r="D301" s="244"/>
      <c r="E301" s="244">
        <v>13300</v>
      </c>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208856</v>
      </c>
      <c r="E350" s="53">
        <f t="shared" si="95"/>
        <v>342772.71</v>
      </c>
      <c r="F350" s="54">
        <f t="shared" si="81"/>
        <v>164.11915865476695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208856</v>
      </c>
      <c r="E363" s="53">
        <f t="shared" si="99"/>
        <v>267732.71000000002</v>
      </c>
      <c r="F363" s="54">
        <f t="shared" si="81"/>
        <v>128.19009748343356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167988</v>
      </c>
      <c r="E369" s="53">
        <f t="shared" si="101"/>
        <v>228301.56</v>
      </c>
      <c r="F369" s="54">
        <f t="shared" si="81"/>
        <v>135.90349310665047</v>
      </c>
    </row>
    <row r="370" spans="1:6" ht="12.75" customHeight="1" x14ac:dyDescent="0.2">
      <c r="A370" s="55">
        <v>4221</v>
      </c>
      <c r="B370" s="87" t="s">
        <v>671</v>
      </c>
      <c r="C370" s="52" t="s">
        <v>763</v>
      </c>
      <c r="D370" s="244">
        <v>31726</v>
      </c>
      <c r="E370" s="244">
        <v>15000</v>
      </c>
      <c r="F370" s="54">
        <f t="shared" si="81"/>
        <v>47.279833574985815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133309</v>
      </c>
      <c r="E372" s="244">
        <v>208691.56</v>
      </c>
      <c r="F372" s="54">
        <f t="shared" si="81"/>
        <v>156.5472398712765</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4610</v>
      </c>
      <c r="F374" s="54" t="str">
        <f t="shared" si="81"/>
        <v>-</v>
      </c>
    </row>
    <row r="375" spans="1:6" ht="12.75" customHeight="1" x14ac:dyDescent="0.2">
      <c r="A375" s="55">
        <v>4226</v>
      </c>
      <c r="B375" s="87" t="s">
        <v>681</v>
      </c>
      <c r="C375" s="52" t="s">
        <v>769</v>
      </c>
      <c r="D375" s="244">
        <v>2953</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40868</v>
      </c>
      <c r="E383" s="53">
        <f t="shared" si="103"/>
        <v>39431.15</v>
      </c>
      <c r="F383" s="54">
        <f t="shared" si="81"/>
        <v>96.484168542625042</v>
      </c>
    </row>
    <row r="384" spans="1:6" ht="12.75" customHeight="1" x14ac:dyDescent="0.2">
      <c r="A384" s="55">
        <v>4241</v>
      </c>
      <c r="B384" s="87" t="s">
        <v>780</v>
      </c>
      <c r="C384" s="52" t="s">
        <v>781</v>
      </c>
      <c r="D384" s="244">
        <v>40868</v>
      </c>
      <c r="E384" s="244">
        <v>39431.15</v>
      </c>
      <c r="F384" s="54">
        <f t="shared" si="81"/>
        <v>96.484168542625042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75040</v>
      </c>
      <c r="F402" s="54" t="str">
        <f t="shared" si="81"/>
        <v>-</v>
      </c>
    </row>
    <row r="403" spans="1:6" ht="12.75" customHeight="1" x14ac:dyDescent="0.2">
      <c r="A403" s="55">
        <v>451</v>
      </c>
      <c r="B403" s="87" t="s">
        <v>808</v>
      </c>
      <c r="C403" s="52" t="s">
        <v>809</v>
      </c>
      <c r="D403" s="244"/>
      <c r="E403" s="244">
        <v>75040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208856</v>
      </c>
      <c r="E408" s="53">
        <f t="shared" si="111"/>
        <v>329472.71000000002</v>
      </c>
      <c r="F408" s="54">
        <f t="shared" si="81"/>
        <v>157.75113475313137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6042008</v>
      </c>
      <c r="E412" s="53">
        <f>E6+E298</f>
        <v>6155817.7599999998</v>
      </c>
      <c r="F412" s="54">
        <f t="shared" si="81"/>
        <v>101.88364133248416</v>
      </c>
    </row>
    <row r="413" spans="1:6" ht="12.75" customHeight="1" x14ac:dyDescent="0.2">
      <c r="A413" s="55" t="s">
        <v>605</v>
      </c>
      <c r="B413" s="87" t="s">
        <v>828</v>
      </c>
      <c r="C413" s="52" t="s">
        <v>829</v>
      </c>
      <c r="D413" s="53">
        <f t="shared" ref="D413:E413" si="112">D289+D350</f>
        <v>5507750</v>
      </c>
      <c r="E413" s="53">
        <f t="shared" si="112"/>
        <v>6234119.8199999994</v>
      </c>
      <c r="F413" s="54">
        <f t="shared" si="81"/>
        <v>113.18814071081658</v>
      </c>
    </row>
    <row r="414" spans="1:6" ht="12.75" customHeight="1" x14ac:dyDescent="0.2">
      <c r="A414" s="55" t="s">
        <v>605</v>
      </c>
      <c r="B414" s="87" t="s">
        <v>830</v>
      </c>
      <c r="C414" s="52" t="s">
        <v>831</v>
      </c>
      <c r="D414" s="53">
        <f t="shared" ref="D414:E414" si="113">IF(D412&gt;=D413,D412-D413,0)</f>
        <v>534258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78302.05999999959</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179466.25</v>
      </c>
      <c r="F416" s="54" t="str">
        <f t="shared" si="81"/>
        <v>-</v>
      </c>
    </row>
    <row r="417" spans="1:6" ht="12.75" customHeight="1" x14ac:dyDescent="0.2">
      <c r="A417" s="62" t="s">
        <v>834</v>
      </c>
      <c r="B417" s="87" t="s">
        <v>837</v>
      </c>
      <c r="C417" s="63" t="s">
        <v>838</v>
      </c>
      <c r="D417" s="53">
        <f t="shared" ref="D417:E417" si="116">IF(D293-D292+D410-D409&gt;=0,D293-D292+D410-D409,0)</f>
        <v>317662</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6042008</v>
      </c>
      <c r="E639" s="53">
        <f t="shared" si="180"/>
        <v>6155817.7599999998</v>
      </c>
      <c r="F639" s="54">
        <f t="shared" si="119"/>
        <v>101.88364133248416</v>
      </c>
    </row>
    <row r="640" spans="1:6" ht="12.75" customHeight="1" x14ac:dyDescent="0.2">
      <c r="A640" s="55" t="s">
        <v>605</v>
      </c>
      <c r="B640" s="87" t="s">
        <v>1274</v>
      </c>
      <c r="C640" s="52" t="s">
        <v>1275</v>
      </c>
      <c r="D640" s="53">
        <f t="shared" ref="D640:E640" si="181">D413+D528</f>
        <v>5507750</v>
      </c>
      <c r="E640" s="53">
        <f t="shared" si="181"/>
        <v>6234119.8199999994</v>
      </c>
      <c r="F640" s="54">
        <f t="shared" si="119"/>
        <v>113.18814071081658</v>
      </c>
    </row>
    <row r="641" spans="1:6" ht="12.75" customHeight="1" x14ac:dyDescent="0.2">
      <c r="A641" s="55" t="s">
        <v>605</v>
      </c>
      <c r="B641" s="87" t="s">
        <v>1276</v>
      </c>
      <c r="C641" s="52" t="s">
        <v>1277</v>
      </c>
      <c r="D641" s="53">
        <f t="shared" ref="D641:E641" si="182">IF(D639&gt;=D640,D639-D640,0)</f>
        <v>534258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78302.05999999959</v>
      </c>
      <c r="F642" s="54" t="str">
        <f t="shared" si="119"/>
        <v>-</v>
      </c>
    </row>
    <row r="643" spans="1:6" ht="24" x14ac:dyDescent="0.2">
      <c r="A643" s="62" t="s">
        <v>1280</v>
      </c>
      <c r="B643" s="87" t="s">
        <v>1281</v>
      </c>
      <c r="C643" s="63" t="s">
        <v>1280</v>
      </c>
      <c r="D643" s="53">
        <f t="shared" ref="D643:E643" si="184">IF(D416-D417+D637-D638&gt;=0,D416-D417+D637-D638,0)</f>
        <v>0</v>
      </c>
      <c r="E643" s="53">
        <f t="shared" si="184"/>
        <v>179466.25</v>
      </c>
      <c r="F643" s="54" t="str">
        <f t="shared" si="119"/>
        <v>-</v>
      </c>
    </row>
    <row r="644" spans="1:6" ht="24" x14ac:dyDescent="0.2">
      <c r="A644" s="62" t="s">
        <v>1282</v>
      </c>
      <c r="B644" s="87" t="s">
        <v>1283</v>
      </c>
      <c r="C644" s="63" t="s">
        <v>1282</v>
      </c>
      <c r="D644" s="53">
        <f t="shared" ref="D644:E644" si="185">IF(D417-D416+D638-D637&gt;=0,D417-D416+D638-D637,0)</f>
        <v>317662</v>
      </c>
      <c r="E644" s="53">
        <f t="shared" si="185"/>
        <v>0</v>
      </c>
      <c r="F644" s="54">
        <f t="shared" si="119"/>
        <v>0</v>
      </c>
    </row>
    <row r="645" spans="1:6" ht="24" x14ac:dyDescent="0.2">
      <c r="A645" s="55" t="s">
        <v>605</v>
      </c>
      <c r="B645" s="87" t="s">
        <v>1284</v>
      </c>
      <c r="C645" s="52" t="s">
        <v>1285</v>
      </c>
      <c r="D645" s="53">
        <f t="shared" ref="D645:E645" si="186">IF(D641+D643-D642-D644&gt;=0,D641+D643-D642-D644,0)</f>
        <v>216596</v>
      </c>
      <c r="E645" s="53">
        <f t="shared" si="186"/>
        <v>101164.19000000041</v>
      </c>
      <c r="F645" s="54">
        <f t="shared" si="119"/>
        <v>46.706398086760792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393092</v>
      </c>
      <c r="E647" s="245">
        <v>433884.34</v>
      </c>
      <c r="F647" s="59">
        <f t="shared" si="119"/>
        <v>110.37730098806387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201492.44</v>
      </c>
      <c r="E649" s="244">
        <v>0</v>
      </c>
      <c r="F649" s="54">
        <f t="shared" ref="F649:F724" si="188">IF(D649&lt;&gt;0,IF(E649/D649&gt;=100,"&gt;&gt;100",E649/D649*100),"-")</f>
        <v>0</v>
      </c>
    </row>
    <row r="650" spans="1:6" ht="12.75" customHeight="1" x14ac:dyDescent="0.2">
      <c r="A650" s="55" t="s">
        <v>1293</v>
      </c>
      <c r="B650" s="87" t="s">
        <v>1294</v>
      </c>
      <c r="C650" s="52" t="s">
        <v>1293</v>
      </c>
      <c r="D650" s="244">
        <v>1459736.03</v>
      </c>
      <c r="E650" s="244">
        <v>762056</v>
      </c>
      <c r="F650" s="54">
        <f t="shared" si="188"/>
        <v>52.205055183847179</v>
      </c>
    </row>
    <row r="651" spans="1:6" ht="12.75" customHeight="1" x14ac:dyDescent="0.2">
      <c r="A651" s="55" t="s">
        <v>1295</v>
      </c>
      <c r="B651" s="87" t="s">
        <v>1296</v>
      </c>
      <c r="C651" s="52" t="s">
        <v>1295</v>
      </c>
      <c r="D651" s="244">
        <v>1661228.47</v>
      </c>
      <c r="E651" s="244">
        <v>762056</v>
      </c>
      <c r="F651" s="54">
        <f t="shared" si="188"/>
        <v>45.87303996782574</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38</v>
      </c>
      <c r="E654" s="264">
        <v>38</v>
      </c>
      <c r="F654" s="54">
        <f t="shared" si="188"/>
        <v>100</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23</v>
      </c>
      <c r="E656" s="264">
        <v>25</v>
      </c>
      <c r="F656" s="54">
        <f t="shared" si="188"/>
        <v>108.69565217391303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206549</v>
      </c>
      <c r="E669" s="244">
        <v>0</v>
      </c>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4360329</v>
      </c>
      <c r="E675" s="244">
        <v>4759115.6500000004</v>
      </c>
      <c r="F675" s="54">
        <f t="shared" si="188"/>
        <v>109.14579266839728</v>
      </c>
    </row>
    <row r="676" spans="1:6" ht="24" x14ac:dyDescent="0.2">
      <c r="A676" s="55">
        <v>63613</v>
      </c>
      <c r="B676" s="234" t="s">
        <v>1346</v>
      </c>
      <c r="C676" s="52" t="s">
        <v>1347</v>
      </c>
      <c r="D676" s="244">
        <v>453623</v>
      </c>
      <c r="E676" s="244">
        <v>486451.47</v>
      </c>
      <c r="F676" s="54">
        <f t="shared" si="188"/>
        <v>107.23695006646487</v>
      </c>
    </row>
    <row r="677" spans="1:6" ht="24" x14ac:dyDescent="0.2">
      <c r="A677" s="55">
        <v>63622</v>
      </c>
      <c r="B677" s="234" t="s">
        <v>1348</v>
      </c>
      <c r="C677" s="52" t="s">
        <v>1349</v>
      </c>
      <c r="D677" s="244">
        <v>40444</v>
      </c>
      <c r="E677" s="244">
        <v>36060.22</v>
      </c>
      <c r="F677" s="54">
        <f t="shared" si="188"/>
        <v>89.160864405103354</v>
      </c>
    </row>
    <row r="678" spans="1:6" ht="24" x14ac:dyDescent="0.2">
      <c r="A678" s="55">
        <v>63623</v>
      </c>
      <c r="B678" s="234" t="s">
        <v>1350</v>
      </c>
      <c r="C678" s="52" t="s">
        <v>1351</v>
      </c>
      <c r="D678" s="244">
        <v>312</v>
      </c>
      <c r="E678" s="244">
        <v>0</v>
      </c>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43900</v>
      </c>
      <c r="E716" s="244">
        <v>0</v>
      </c>
      <c r="F716" s="54">
        <f t="shared" si="188"/>
        <v>0</v>
      </c>
    </row>
    <row r="717" spans="1:6" ht="12.75" customHeight="1" x14ac:dyDescent="0.2">
      <c r="A717" s="55">
        <v>31215</v>
      </c>
      <c r="B717" s="87" t="s">
        <v>1410</v>
      </c>
      <c r="C717" s="52" t="s">
        <v>1411</v>
      </c>
      <c r="D717" s="244">
        <v>8979</v>
      </c>
      <c r="E717" s="244">
        <v>11221.67</v>
      </c>
      <c r="F717" s="54">
        <f t="shared" si="188"/>
        <v>124.97683483684152</v>
      </c>
    </row>
    <row r="718" spans="1:6" ht="12.75" customHeight="1" x14ac:dyDescent="0.2">
      <c r="A718" s="55">
        <v>32121</v>
      </c>
      <c r="B718" s="87" t="s">
        <v>1412</v>
      </c>
      <c r="C718" s="52" t="s">
        <v>1413</v>
      </c>
      <c r="D718" s="244">
        <v>247716</v>
      </c>
      <c r="E718" s="244">
        <v>307738.40000000002</v>
      </c>
      <c r="F718" s="54">
        <f t="shared" si="188"/>
        <v>124.23032827915841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5085</v>
      </c>
      <c r="E720" s="244">
        <v>8890</v>
      </c>
      <c r="F720" s="54">
        <f t="shared" si="188"/>
        <v>174.82792527040314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29108</v>
      </c>
      <c r="E828" s="244">
        <v>23717.71</v>
      </c>
      <c r="F828" s="54">
        <f t="shared" si="190"/>
        <v>81.481757592414453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1" workbookViewId="0">
      <selection activeCell="D173" sqref="D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4404742</v>
      </c>
      <c r="E6" s="231">
        <f t="shared" si="0"/>
        <v>4471066.2299999995</v>
      </c>
      <c r="F6" s="232">
        <f t="shared" ref="F6:F260" si="1">IF(D6&gt;0,IF(E6/D6&gt;=100,"&gt;&gt;100",E6/D6*100),"-")</f>
        <v>101.50574608002012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3717185</v>
      </c>
      <c r="E7" s="106">
        <f t="shared" si="2"/>
        <v>3825912.05</v>
      </c>
      <c r="F7" s="95">
        <f t="shared" si="1"/>
        <v>102.92498355610495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675838</v>
      </c>
      <c r="E8" s="106">
        <f>E9+E10-E11</f>
        <v>675837.75</v>
      </c>
      <c r="F8" s="95">
        <f t="shared" si="1"/>
        <v>99.999963008886752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675838</v>
      </c>
      <c r="E9" s="249">
        <v>675837.75</v>
      </c>
      <c r="F9" s="95">
        <f t="shared" si="1"/>
        <v>99.999963008886752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3041347</v>
      </c>
      <c r="E12" s="106">
        <f t="shared" si="3"/>
        <v>3150074.3</v>
      </c>
      <c r="F12" s="95">
        <f t="shared" si="1"/>
        <v>103.57497187923639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2394100</v>
      </c>
      <c r="E13" s="106">
        <f t="shared" si="4"/>
        <v>2413538.8499999996</v>
      </c>
      <c r="F13" s="95">
        <f t="shared" si="1"/>
        <v>100.81194812246773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v>75040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4448060</v>
      </c>
      <c r="E15" s="249">
        <v>4448060.0599999996</v>
      </c>
      <c r="F15" s="95">
        <f t="shared" si="1"/>
        <v>100.00000134890266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2053960</v>
      </c>
      <c r="E18" s="249">
        <v>2109561.21</v>
      </c>
      <c r="F18" s="95">
        <f t="shared" si="1"/>
        <v>102.70702496640635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489353</v>
      </c>
      <c r="E19" s="106">
        <f t="shared" si="5"/>
        <v>584020.91999999993</v>
      </c>
      <c r="F19" s="95">
        <f t="shared" si="1"/>
        <v>119.34552766612239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723451</v>
      </c>
      <c r="E20" s="249">
        <v>738451.56</v>
      </c>
      <c r="F20" s="95">
        <f t="shared" si="1"/>
        <v>102.07347284059323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55470</v>
      </c>
      <c r="E21" s="249">
        <v>55470.57</v>
      </c>
      <c r="F21" s="95">
        <f t="shared" si="1"/>
        <v>100.00102758247702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165937</v>
      </c>
      <c r="E22" s="249">
        <v>374629.23</v>
      </c>
      <c r="F22" s="95">
        <f t="shared" si="1"/>
        <v>225.76594129097188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4949</v>
      </c>
      <c r="E24" s="249">
        <v>9559</v>
      </c>
      <c r="F24" s="95">
        <f t="shared" si="1"/>
        <v>193.1501313396646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5794</v>
      </c>
      <c r="E25" s="249">
        <v>5794</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30944</v>
      </c>
      <c r="E26" s="249">
        <v>30944.25</v>
      </c>
      <c r="F26" s="95">
        <f t="shared" si="1"/>
        <v>100.00080791106515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497192</v>
      </c>
      <c r="E28" s="249">
        <v>630827.68999999994</v>
      </c>
      <c r="F28" s="95">
        <f t="shared" si="1"/>
        <v>126.87808532719754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157894</v>
      </c>
      <c r="E35" s="106">
        <f t="shared" si="7"/>
        <v>152514.53000000003</v>
      </c>
      <c r="F35" s="95">
        <f t="shared" si="1"/>
        <v>96.592986433936716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240032</v>
      </c>
      <c r="E36" s="249">
        <v>279462.83</v>
      </c>
      <c r="F36" s="95">
        <f t="shared" si="1"/>
        <v>116.42732219037461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82138</v>
      </c>
      <c r="E40" s="249">
        <v>126948.3</v>
      </c>
      <c r="F40" s="95">
        <f t="shared" si="1"/>
        <v>154.55489541990312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3375</v>
      </c>
      <c r="E47" s="249">
        <v>3375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3375</v>
      </c>
      <c r="E50" s="249">
        <v>3375</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56035</v>
      </c>
      <c r="E54" s="249">
        <v>74953.69</v>
      </c>
      <c r="F54" s="95">
        <f t="shared" si="1"/>
        <v>133.76227357901311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56035</v>
      </c>
      <c r="E55" s="249">
        <v>74953.69</v>
      </c>
      <c r="F55" s="95">
        <f t="shared" si="1"/>
        <v>133.76227357901311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687557</v>
      </c>
      <c r="E68" s="106">
        <f t="shared" si="13"/>
        <v>645154.18000000005</v>
      </c>
      <c r="F68" s="95">
        <f t="shared" si="1"/>
        <v>93.832828405499484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58242</v>
      </c>
      <c r="E78" s="106">
        <f>E79+SUM(E82:E84)-E85+E86</f>
        <v>89059.08</v>
      </c>
      <c r="F78" s="95">
        <f t="shared" si="1"/>
        <v>152.91212527042342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3791.66</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58242</v>
      </c>
      <c r="E86" s="249">
        <v>85267.42</v>
      </c>
      <c r="F86" s="95">
        <f t="shared" si="1"/>
        <v>146.40194361457367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236223</v>
      </c>
      <c r="E146" s="106">
        <f t="shared" si="26"/>
        <v>122210.76</v>
      </c>
      <c r="F146" s="95">
        <f t="shared" si="1"/>
        <v>51.735334831917299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236223</v>
      </c>
      <c r="E161" s="249">
        <v>122210.76</v>
      </c>
      <c r="F161" s="95">
        <f t="shared" si="1"/>
        <v>51.735334831917299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393092</v>
      </c>
      <c r="E170" s="106">
        <f t="shared" si="29"/>
        <v>433884.34</v>
      </c>
      <c r="F170" s="95">
        <f t="shared" si="1"/>
        <v>110.37730098806387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393092</v>
      </c>
      <c r="E173" s="249">
        <v>433884.34</v>
      </c>
      <c r="F173" s="95">
        <f t="shared" si="1"/>
        <v>110.37730098806387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4404742</v>
      </c>
      <c r="E175" s="106">
        <f t="shared" si="30"/>
        <v>4471066.2299999995</v>
      </c>
      <c r="F175" s="95">
        <f t="shared" si="1"/>
        <v>101.50574608002012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470961</v>
      </c>
      <c r="E176" s="106">
        <f t="shared" si="31"/>
        <v>543989.99</v>
      </c>
      <c r="F176" s="95">
        <f t="shared" si="1"/>
        <v>115.50637738581327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470961</v>
      </c>
      <c r="E177" s="106">
        <f t="shared" si="32"/>
        <v>543989.99</v>
      </c>
      <c r="F177" s="95">
        <f t="shared" si="1"/>
        <v>115.50637738581327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381693</v>
      </c>
      <c r="E178" s="249">
        <v>423836.56</v>
      </c>
      <c r="F178" s="95">
        <f t="shared" si="1"/>
        <v>111.04121899013082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32308</v>
      </c>
      <c r="E179" s="249">
        <v>37286.800000000003</v>
      </c>
      <c r="F179" s="95">
        <f t="shared" si="1"/>
        <v>115.41042466262228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56960</v>
      </c>
      <c r="E188" s="249">
        <v>82866.63</v>
      </c>
      <c r="F188" s="95">
        <f t="shared" si="1"/>
        <v>145.48214536516855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3933781</v>
      </c>
      <c r="E237" s="106">
        <f t="shared" si="41"/>
        <v>3927076.2399999998</v>
      </c>
      <c r="F237" s="95">
        <f t="shared" si="1"/>
        <v>99.829559398451508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3717185</v>
      </c>
      <c r="E238" s="106">
        <f t="shared" si="42"/>
        <v>3825912.05</v>
      </c>
      <c r="F238" s="95">
        <f t="shared" si="1"/>
        <v>102.92498355610495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3717185</v>
      </c>
      <c r="E239" s="106">
        <f t="shared" si="43"/>
        <v>3825912.05</v>
      </c>
      <c r="F239" s="95">
        <f t="shared" si="1"/>
        <v>102.92498355610495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3632511</v>
      </c>
      <c r="E240" s="249">
        <v>3741238.03</v>
      </c>
      <c r="F240" s="95">
        <f t="shared" si="1"/>
        <v>102.99316450796707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84674</v>
      </c>
      <c r="E241" s="249">
        <v>84674.02</v>
      </c>
      <c r="F241" s="95">
        <f t="shared" si="1"/>
        <v>100.00002362000143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216596</v>
      </c>
      <c r="E245" s="106">
        <f t="shared" si="45"/>
        <v>101164.18999999999</v>
      </c>
      <c r="F245" s="95">
        <f t="shared" si="1"/>
        <v>46.706398086760601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251387</v>
      </c>
      <c r="E246" s="106">
        <f t="shared" si="46"/>
        <v>150839.99</v>
      </c>
      <c r="F246" s="95">
        <f t="shared" si="1"/>
        <v>60.003098807814247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251387</v>
      </c>
      <c r="E247" s="249">
        <v>150839.99</v>
      </c>
      <c r="F247" s="95">
        <f t="shared" si="1"/>
        <v>60.003098807814247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34791</v>
      </c>
      <c r="E250" s="106">
        <f t="shared" si="47"/>
        <v>49675.8</v>
      </c>
      <c r="F250" s="95">
        <f t="shared" si="1"/>
        <v>142.78347848581529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34791</v>
      </c>
      <c r="E252" s="249">
        <v>49675.8</v>
      </c>
      <c r="F252" s="95">
        <f t="shared" si="1"/>
        <v>142.78347848581529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11957850</v>
      </c>
      <c r="E259" s="106">
        <f t="shared" si="49"/>
        <v>11856263.880000001</v>
      </c>
      <c r="F259" s="95">
        <f t="shared" si="1"/>
        <v>99.150465008341797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11957850</v>
      </c>
      <c r="E260" s="250">
        <v>11856263.880000001</v>
      </c>
      <c r="F260" s="99">
        <f t="shared" si="1"/>
        <v>99.150465008341797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236223</v>
      </c>
      <c r="E265" s="249">
        <v>122210.76</v>
      </c>
      <c r="F265" s="95">
        <f t="shared" si="50"/>
        <v>51.735334831917299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58242</v>
      </c>
      <c r="E268" s="249">
        <v>85267.42</v>
      </c>
      <c r="F268" s="95">
        <f t="shared" si="50"/>
        <v>146.40194361457367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236223</v>
      </c>
      <c r="E286" s="249">
        <v>122210.76</v>
      </c>
      <c r="F286" s="95">
        <f t="shared" si="50"/>
        <v>51.735334831917299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56960</v>
      </c>
      <c r="E287" s="249">
        <v>82866.63</v>
      </c>
      <c r="F287" s="95">
        <f t="shared" si="50"/>
        <v>145.48214536516855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414001</v>
      </c>
      <c r="E288" s="249">
        <v>461123.36</v>
      </c>
      <c r="F288" s="95">
        <f t="shared" si="50"/>
        <v>111.38218506718583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55579</v>
      </c>
      <c r="E298" s="249">
        <v>55579.4</v>
      </c>
      <c r="F298" s="95">
        <f t="shared" si="50"/>
        <v>100.00071969628817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1381</v>
      </c>
      <c r="E302" s="249">
        <v>27287.23</v>
      </c>
      <c r="F302" s="95">
        <f t="shared" si="50"/>
        <v>1975.9036929761041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5507750</v>
      </c>
      <c r="E114" s="83">
        <f t="shared" si="22"/>
        <v>6234119.8200000003</v>
      </c>
      <c r="F114" s="65">
        <f t="shared" si="1"/>
        <v>113.18814071081658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5384464</v>
      </c>
      <c r="E115" s="83">
        <f t="shared" si="23"/>
        <v>6094057.2300000004</v>
      </c>
      <c r="F115" s="65">
        <f t="shared" si="1"/>
        <v>113.1785304906858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5384464</v>
      </c>
      <c r="E117" s="251">
        <v>6094057.2300000004</v>
      </c>
      <c r="F117" s="65">
        <f t="shared" si="1"/>
        <v>113.1785304906858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123286</v>
      </c>
      <c r="E126" s="251">
        <v>140062.59</v>
      </c>
      <c r="F126" s="65">
        <f t="shared" si="1"/>
        <v>113.60786301769868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5507750</v>
      </c>
      <c r="E141" s="108">
        <f t="shared" si="28"/>
        <v>6234119.8200000003</v>
      </c>
      <c r="F141" s="84">
        <f t="shared" si="1"/>
        <v>113.18814071081658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49" sqref="C4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470961.14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6374740.5600000005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6031967.8500000006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4891299.7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1036236.42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8699.41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23717.71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72014.61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342772.71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6301711.71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5958939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4849156.22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1031257.42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8699.41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23717.71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46108.24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342772.71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543989.99000000022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543989.99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82866.63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543989.99-82866.63</f>
        <v>461123.36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9675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2023-01-30T13:54:08Z</cp:lastPrinted>
  <dcterms:created xsi:type="dcterms:W3CDTF">2022-04-01T05:14:30Z</dcterms:created>
  <dcterms:modified xsi:type="dcterms:W3CDTF">2023-02-03T07:36:13Z</dcterms:modified>
</cp:coreProperties>
</file>